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56df2aca0b2e6f/ドキュメント/卓球/逗子卓球協会/逗子新春大会/H2902/"/>
    </mc:Choice>
  </mc:AlternateContent>
  <bookViews>
    <workbookView xWindow="80" yWindow="50" windowWidth="14940" windowHeight="3630"/>
  </bookViews>
  <sheets>
    <sheet name="申込書" sheetId="39" r:id="rId1"/>
    <sheet name="申込書記入例" sheetId="41" r:id="rId2"/>
    <sheet name="名簿(事務局用)" sheetId="38" r:id="rId3"/>
  </sheets>
  <definedNames>
    <definedName name="_xlnm._FilterDatabase" localSheetId="0" hidden="1">申込書!$B$11:$L$17</definedName>
    <definedName name="_xlnm._FilterDatabase" localSheetId="1" hidden="1">申込書記入例!$B$11:$L$17</definedName>
    <definedName name="_xlnm._FilterDatabase" localSheetId="2" hidden="1">'名簿(事務局用)'!$L$2:$S$8</definedName>
    <definedName name="_xlnm.Print_Area" localSheetId="0">申込書!$A$1:$L$38</definedName>
    <definedName name="_xlnm.Print_Area" localSheetId="1">申込書記入例!$A$1:$L$38</definedName>
    <definedName name="シングルス種目">申込書!$D$39:$D$43</definedName>
    <definedName name="ダブルス種目" localSheetId="1">申込書記入例!$B$39:$B$41</definedName>
    <definedName name="ダブルス種目">申込書!$B$39:$B$41</definedName>
    <definedName name="チーム名" localSheetId="1">申込書記入例!$D$3</definedName>
    <definedName name="チーム名">申込書!$D$3</definedName>
    <definedName name="参加料" localSheetId="1">申込書記入例!$K$39:$K$40</definedName>
    <definedName name="参加料">申込書!$K$39:$K$40</definedName>
    <definedName name="種目" localSheetId="0">申込書!$D$39:$D$41</definedName>
    <definedName name="種目" localSheetId="1">申込書記入例!$D$39:$D$41</definedName>
    <definedName name="性別" localSheetId="0">申込書!$C$39:$C$40</definedName>
    <definedName name="性別" localSheetId="1">申込書記入例!$C$39:$C$40</definedName>
    <definedName name="領収書" localSheetId="0">申込書!$E$39:$E$40</definedName>
    <definedName name="領収書" localSheetId="1">申込書記入例!$E$39:$E$40</definedName>
  </definedNames>
  <calcPr calcId="152511"/>
</workbook>
</file>

<file path=xl/calcChain.xml><?xml version="1.0" encoding="utf-8"?>
<calcChain xmlns="http://schemas.openxmlformats.org/spreadsheetml/2006/main">
  <c r="B12" i="39" l="1"/>
  <c r="Q4" i="38" l="1"/>
  <c r="Q5" i="38"/>
  <c r="Q6" i="38"/>
  <c r="Q7" i="38"/>
  <c r="Q8" i="38"/>
  <c r="Q9" i="38"/>
  <c r="Q10" i="38"/>
  <c r="Q11" i="38"/>
  <c r="Q12" i="38"/>
  <c r="Q3" i="38"/>
  <c r="G31" i="41" l="1"/>
  <c r="B25" i="39" l="1"/>
  <c r="L14" i="38" s="1"/>
  <c r="B26" i="39"/>
  <c r="L15" i="38" s="1"/>
  <c r="B27" i="39"/>
  <c r="L16" i="38" s="1"/>
  <c r="B28" i="39"/>
  <c r="L17" i="38" s="1"/>
  <c r="B29" i="39"/>
  <c r="L18" i="38" s="1"/>
  <c r="B30" i="39"/>
  <c r="L19" i="38" s="1"/>
  <c r="B31" i="39"/>
  <c r="L20" i="38" s="1"/>
  <c r="B24" i="39"/>
  <c r="L13" i="38" s="1"/>
  <c r="B13" i="39"/>
  <c r="L4" i="38" s="1"/>
  <c r="B14" i="39"/>
  <c r="L5" i="38" s="1"/>
  <c r="B15" i="39"/>
  <c r="L6" i="38" s="1"/>
  <c r="B16" i="39"/>
  <c r="L7" i="38" s="1"/>
  <c r="B17" i="39"/>
  <c r="L8" i="38" s="1"/>
  <c r="B18" i="39"/>
  <c r="L9" i="38" s="1"/>
  <c r="B19" i="39"/>
  <c r="L10" i="38" s="1"/>
  <c r="B20" i="39"/>
  <c r="L11" i="38" s="1"/>
  <c r="B21" i="39"/>
  <c r="L12" i="38" s="1"/>
  <c r="L3" i="38"/>
  <c r="P12" i="38"/>
  <c r="P11" i="38"/>
  <c r="P10" i="38"/>
  <c r="P9" i="38"/>
  <c r="P8" i="38"/>
  <c r="P7" i="38"/>
  <c r="P6" i="38"/>
  <c r="P5" i="38"/>
  <c r="P4" i="38"/>
  <c r="N20" i="38"/>
  <c r="N19" i="38"/>
  <c r="N18" i="38"/>
  <c r="N17" i="38"/>
  <c r="N16" i="38"/>
  <c r="N15" i="38"/>
  <c r="N14" i="38"/>
  <c r="N13" i="38"/>
  <c r="M20" i="38"/>
  <c r="M19" i="38"/>
  <c r="M18" i="38"/>
  <c r="M17" i="38"/>
  <c r="M16" i="38"/>
  <c r="M15" i="38"/>
  <c r="M14" i="38"/>
  <c r="M13" i="38"/>
  <c r="N12" i="38"/>
  <c r="N11" i="38"/>
  <c r="C11" i="38" s="1"/>
  <c r="N10" i="38"/>
  <c r="C10" i="38" s="1"/>
  <c r="N9" i="38"/>
  <c r="C9" i="38" s="1"/>
  <c r="N8" i="38"/>
  <c r="C8" i="38" s="1"/>
  <c r="N7" i="38"/>
  <c r="C7" i="38" s="1"/>
  <c r="N6" i="38"/>
  <c r="C6" i="38" s="1"/>
  <c r="N5" i="38"/>
  <c r="C5" i="38" s="1"/>
  <c r="N4" i="38"/>
  <c r="C4" i="38" s="1"/>
  <c r="N3" i="38"/>
  <c r="C3" i="38" s="1"/>
  <c r="M12" i="38"/>
  <c r="M11" i="38"/>
  <c r="B11" i="38" s="1"/>
  <c r="M10" i="38"/>
  <c r="B10" i="38" s="1"/>
  <c r="M9" i="38"/>
  <c r="B9" i="38" s="1"/>
  <c r="M8" i="38"/>
  <c r="B8" i="38" s="1"/>
  <c r="M7" i="38"/>
  <c r="B7" i="38" s="1"/>
  <c r="M6" i="38"/>
  <c r="B6" i="38" s="1"/>
  <c r="M5" i="38"/>
  <c r="B5" i="38" s="1"/>
  <c r="M4" i="38"/>
  <c r="B4" i="38" s="1"/>
  <c r="P3" i="38"/>
  <c r="M3" i="38"/>
  <c r="B3" i="38" s="1"/>
  <c r="P20" i="38"/>
  <c r="P19" i="38"/>
  <c r="P18" i="38"/>
  <c r="P17" i="38"/>
  <c r="P16" i="38"/>
  <c r="P15" i="38"/>
  <c r="P14" i="38"/>
  <c r="P13" i="38"/>
  <c r="J32" i="39"/>
  <c r="J33" i="39"/>
  <c r="J34" i="39"/>
  <c r="G35" i="39"/>
  <c r="J35" i="39" s="1"/>
  <c r="J36" i="39"/>
  <c r="B12" i="41"/>
  <c r="B13" i="41"/>
  <c r="B15" i="41"/>
  <c r="B16" i="41"/>
  <c r="B17" i="41"/>
  <c r="B18" i="41"/>
  <c r="B19" i="41"/>
  <c r="B22" i="41"/>
  <c r="B23" i="41"/>
  <c r="B24" i="41"/>
  <c r="B25" i="41"/>
  <c r="B26" i="41"/>
  <c r="B27" i="41"/>
  <c r="B28" i="41"/>
  <c r="B29" i="41"/>
  <c r="J31" i="41"/>
  <c r="J32" i="41"/>
  <c r="J33" i="41"/>
  <c r="G34" i="41"/>
  <c r="J34" i="41" s="1"/>
  <c r="J35" i="41"/>
  <c r="D9" i="38" l="1"/>
  <c r="J9" i="38" s="1"/>
  <c r="D4" i="38"/>
  <c r="E4" i="38" s="1"/>
  <c r="K4" i="38" s="1"/>
  <c r="J37" i="39"/>
  <c r="J36" i="41"/>
  <c r="D6" i="38"/>
  <c r="F6" i="38" s="1"/>
  <c r="D3" i="38"/>
  <c r="F3" i="38" s="1"/>
  <c r="D7" i="38"/>
  <c r="G7" i="38" s="1"/>
  <c r="D5" i="38"/>
  <c r="I5" i="38" s="1"/>
  <c r="J6" i="38"/>
  <c r="D8" i="38"/>
  <c r="H8" i="38" s="1"/>
  <c r="D10" i="38"/>
  <c r="H10" i="38" s="1"/>
  <c r="D11" i="38"/>
  <c r="E11" i="38" s="1"/>
  <c r="K11" i="38" s="1"/>
  <c r="F11" i="38" l="1"/>
  <c r="J4" i="38"/>
  <c r="I11" i="38"/>
  <c r="H6" i="38"/>
  <c r="I6" i="38"/>
  <c r="I9" i="38"/>
  <c r="E9" i="38"/>
  <c r="K9" i="38" s="1"/>
  <c r="H4" i="38"/>
  <c r="G4" i="38"/>
  <c r="F7" i="38"/>
  <c r="I4" i="38"/>
  <c r="I3" i="38"/>
  <c r="G3" i="38"/>
  <c r="H3" i="38"/>
  <c r="E3" i="38"/>
  <c r="K3" i="38" s="1"/>
  <c r="J3" i="38"/>
  <c r="G11" i="38"/>
  <c r="J11" i="38"/>
  <c r="E6" i="38"/>
  <c r="K6" i="38" s="1"/>
  <c r="H11" i="38"/>
  <c r="F9" i="38"/>
  <c r="G9" i="38"/>
  <c r="G6" i="38"/>
  <c r="H9" i="38"/>
  <c r="F4" i="38"/>
  <c r="G8" i="38"/>
  <c r="F8" i="38"/>
  <c r="E7" i="38"/>
  <c r="K7" i="38" s="1"/>
  <c r="E8" i="38"/>
  <c r="K8" i="38" s="1"/>
  <c r="I8" i="38"/>
  <c r="J7" i="38"/>
  <c r="J8" i="38"/>
  <c r="J10" i="38"/>
  <c r="F5" i="38"/>
  <c r="F10" i="38"/>
  <c r="G10" i="38"/>
  <c r="H5" i="38"/>
  <c r="H7" i="38"/>
  <c r="E10" i="38"/>
  <c r="K10" i="38" s="1"/>
  <c r="G5" i="38"/>
  <c r="E5" i="38"/>
  <c r="K5" i="38" s="1"/>
  <c r="J5" i="38"/>
  <c r="I7" i="38"/>
  <c r="I10" i="38"/>
</calcChain>
</file>

<file path=xl/sharedStrings.xml><?xml version="1.0" encoding="utf-8"?>
<sst xmlns="http://schemas.openxmlformats.org/spreadsheetml/2006/main" count="183" uniqueCount="82">
  <si>
    <t>チーム名</t>
    <rPh sb="3" eb="4">
      <t>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</si>
  <si>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</si>
  <si>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</si>
  <si>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性No</t>
    <rPh sb="0" eb="1">
      <t>セイ</t>
    </rPh>
    <phoneticPr fontId="1"/>
  </si>
  <si>
    <t>種目No</t>
    <rPh sb="0" eb="2">
      <t>シュモク</t>
    </rPh>
    <phoneticPr fontId="1"/>
  </si>
  <si>
    <t>判別No</t>
    <rPh sb="0" eb="2">
      <t>ハンベツ</t>
    </rPh>
    <phoneticPr fontId="1"/>
  </si>
  <si>
    <t>地区</t>
    <rPh sb="0" eb="2">
      <t>チク</t>
    </rPh>
    <phoneticPr fontId="1"/>
  </si>
  <si>
    <t>男子A</t>
    <rPh sb="0" eb="1">
      <t>オトコ</t>
    </rPh>
    <rPh sb="1" eb="2">
      <t>シ</t>
    </rPh>
    <phoneticPr fontId="1"/>
  </si>
  <si>
    <t>男子B</t>
    <rPh sb="0" eb="1">
      <t>オトコ</t>
    </rPh>
    <rPh sb="1" eb="2">
      <t>シ</t>
    </rPh>
    <phoneticPr fontId="1"/>
  </si>
  <si>
    <t>男子C</t>
    <rPh sb="0" eb="1">
      <t>オトコ</t>
    </rPh>
    <rPh sb="1" eb="2">
      <t>シ</t>
    </rPh>
    <phoneticPr fontId="1"/>
  </si>
  <si>
    <t>女子A</t>
    <rPh sb="0" eb="1">
      <t>オンナ</t>
    </rPh>
    <rPh sb="1" eb="2">
      <t>コ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</si>
  <si>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</si>
  <si>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</si>
  <si>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No.</t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</si>
  <si>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</si>
  <si>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</si>
  <si>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</si>
  <si>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</si>
  <si>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不要</t>
    <rPh sb="0" eb="2">
      <t>フヨウ</t>
    </rPh>
    <phoneticPr fontId="1"/>
  </si>
  <si>
    <t>逗子卓球協会</t>
    <rPh sb="0" eb="2">
      <t>ズシ</t>
    </rPh>
    <rPh sb="2" eb="4">
      <t>タッキュウ</t>
    </rPh>
    <rPh sb="4" eb="6">
      <t>キョウカイ</t>
    </rPh>
    <phoneticPr fontId="1"/>
  </si>
  <si>
    <t>領収書</t>
    <rPh sb="0" eb="1">
      <t>リョウ</t>
    </rPh>
    <rPh sb="1" eb="2">
      <t>オサム</t>
    </rPh>
    <rPh sb="2" eb="3">
      <t>ショ</t>
    </rPh>
    <phoneticPr fontId="1"/>
  </si>
  <si>
    <t>参加料は</t>
    <rPh sb="0" eb="3">
      <t>サンカリョウ</t>
    </rPh>
    <phoneticPr fontId="1"/>
  </si>
  <si>
    <t>円×</t>
    <rPh sb="0" eb="1">
      <t>エン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</si>
  <si>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</si>
  <si>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</si>
  <si>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振込</t>
    <rPh sb="0" eb="2">
      <t>フリコミ</t>
    </rPh>
    <phoneticPr fontId="1"/>
  </si>
  <si>
    <t>書留</t>
    <rPh sb="0" eb="2">
      <t>カキトメ</t>
    </rPh>
    <phoneticPr fontId="1"/>
  </si>
  <si>
    <t>選手名</t>
    <rPh sb="0" eb="3">
      <t>センシュメイ</t>
    </rPh>
    <phoneticPr fontId="1"/>
  </si>
  <si>
    <t>チーム名(全角5文字以内)</t>
    <rPh sb="3" eb="4">
      <t>メイ</t>
    </rPh>
    <rPh sb="5" eb="7">
      <t>ゼンカク</t>
    </rPh>
    <rPh sb="8" eb="10">
      <t>モジ</t>
    </rPh>
    <rPh sb="10" eb="12">
      <t>イナイ</t>
    </rPh>
    <phoneticPr fontId="1"/>
  </si>
  <si>
    <t>氏名</t>
    <rPh sb="0" eb="2">
      <t>シメイ</t>
    </rPh>
    <phoneticPr fontId="1"/>
  </si>
  <si>
    <t>山田　久夫</t>
    <rPh sb="0" eb="2">
      <t>ヤマダ</t>
    </rPh>
    <rPh sb="3" eb="5">
      <t>ヒサオ</t>
    </rPh>
    <phoneticPr fontId="1"/>
  </si>
  <si>
    <t>横浜市中区本牧１－１</t>
    <rPh sb="0" eb="3">
      <t>ヨコハマシ</t>
    </rPh>
    <rPh sb="3" eb="5">
      <t>ナカク</t>
    </rPh>
    <rPh sb="5" eb="7">
      <t>ホンモク</t>
    </rPh>
    <phoneticPr fontId="1"/>
  </si>
  <si>
    <t>045-234-1111</t>
    <phoneticPr fontId="1"/>
  </si>
  <si>
    <t>要</t>
    <rPh sb="0" eb="1">
      <t>ヨウ</t>
    </rPh>
    <phoneticPr fontId="1"/>
  </si>
  <si>
    <t>逗子新春卓球大会(個人戦)申込書</t>
    <rPh sb="0" eb="2">
      <t>ズシ</t>
    </rPh>
    <rPh sb="2" eb="4">
      <t>シンシュン</t>
    </rPh>
    <rPh sb="4" eb="6">
      <t>タッキュウ</t>
    </rPh>
    <rPh sb="6" eb="8">
      <t>タイカイ</t>
    </rPh>
    <rPh sb="9" eb="12">
      <t>コジンセン</t>
    </rPh>
    <rPh sb="13" eb="16">
      <t>モウシコミショ</t>
    </rPh>
    <phoneticPr fontId="1"/>
  </si>
  <si>
    <t>逗子新春オープン卓球大会申し込み名簿(組み合わせ用)</t>
    <rPh sb="0" eb="2">
      <t>ズシ</t>
    </rPh>
    <rPh sb="2" eb="4">
      <t>シンシュン</t>
    </rPh>
    <rPh sb="8" eb="10">
      <t>タッキュウ</t>
    </rPh>
    <rPh sb="10" eb="12">
      <t>タイカイ</t>
    </rPh>
    <rPh sb="12" eb="13">
      <t>モウ</t>
    </rPh>
    <rPh sb="14" eb="15">
      <t>コ</t>
    </rPh>
    <rPh sb="16" eb="18">
      <t>メイボ</t>
    </rPh>
    <rPh sb="19" eb="20">
      <t>ク</t>
    </rPh>
    <rPh sb="21" eb="22">
      <t>ア</t>
    </rPh>
    <rPh sb="24" eb="25">
      <t>ヨウ</t>
    </rPh>
    <phoneticPr fontId="1"/>
  </si>
  <si>
    <t>シングルス</t>
    <phoneticPr fontId="1"/>
  </si>
  <si>
    <t>ダブルス</t>
    <phoneticPr fontId="1"/>
  </si>
  <si>
    <t>性別</t>
    <rPh sb="0" eb="2">
      <t>セイベツ</t>
    </rPh>
    <phoneticPr fontId="1"/>
  </si>
  <si>
    <t>ダブルスA</t>
    <phoneticPr fontId="12"/>
  </si>
  <si>
    <t>ダブルスB</t>
    <phoneticPr fontId="12"/>
  </si>
  <si>
    <t>ダブルスC</t>
    <phoneticPr fontId="12"/>
  </si>
  <si>
    <t>男子</t>
    <rPh sb="0" eb="1">
      <t>ダン</t>
    </rPh>
    <rPh sb="1" eb="2">
      <t>シ</t>
    </rPh>
    <phoneticPr fontId="1"/>
  </si>
  <si>
    <t>女子</t>
    <rPh sb="0" eb="1">
      <t>ジョ</t>
    </rPh>
    <rPh sb="1" eb="2">
      <t>シ</t>
    </rPh>
    <phoneticPr fontId="1"/>
  </si>
  <si>
    <t>一般･30</t>
    <rPh sb="0" eb="2">
      <t>イッパン</t>
    </rPh>
    <phoneticPr fontId="1"/>
  </si>
  <si>
    <t>年齢</t>
    <rPh sb="0" eb="2">
      <t>ネンレイ</t>
    </rPh>
    <phoneticPr fontId="1"/>
  </si>
  <si>
    <t>逗子同好会</t>
    <rPh sb="0" eb="2">
      <t>ズシ</t>
    </rPh>
    <rPh sb="2" eb="5">
      <t>ドウコウカイ</t>
    </rPh>
    <phoneticPr fontId="1"/>
  </si>
  <si>
    <t>入力セルです</t>
    <rPh sb="0" eb="2">
      <t>ニュウリョク</t>
    </rPh>
    <phoneticPr fontId="1"/>
  </si>
  <si>
    <t>選択セルです</t>
    <rPh sb="0" eb="2">
      <t>センタク</t>
    </rPh>
    <phoneticPr fontId="1"/>
  </si>
  <si>
    <t>人</t>
    <rPh sb="0" eb="1">
      <t>ニン</t>
    </rPh>
    <phoneticPr fontId="1"/>
  </si>
  <si>
    <t>シングルス参加者</t>
    <rPh sb="5" eb="8">
      <t>サンカシャ</t>
    </rPh>
    <phoneticPr fontId="1"/>
  </si>
  <si>
    <t>ダブルス参加者</t>
    <rPh sb="4" eb="7">
      <t>サンカシャ</t>
    </rPh>
    <phoneticPr fontId="1"/>
  </si>
  <si>
    <t>組</t>
    <rPh sb="0" eb="1">
      <t>クミ</t>
    </rPh>
    <phoneticPr fontId="1"/>
  </si>
  <si>
    <t>合計</t>
    <rPh sb="0" eb="2">
      <t>ゴウケイ</t>
    </rPh>
    <phoneticPr fontId="1"/>
  </si>
  <si>
    <t xml:space="preserve"> うち、前年度優勝者は</t>
    <rPh sb="4" eb="7">
      <t>ゼンネンド</t>
    </rPh>
    <rPh sb="7" eb="10">
      <t>ユウショウシャ</t>
    </rPh>
    <phoneticPr fontId="1"/>
  </si>
  <si>
    <t>日に</t>
    <rPh sb="0" eb="1">
      <t>ニチ</t>
    </rPh>
    <phoneticPr fontId="1"/>
  </si>
  <si>
    <t>・ランク順に記入してください。チーム名が違う場合は上書きしてください。</t>
    <rPh sb="4" eb="5">
      <t>ジュン</t>
    </rPh>
    <rPh sb="6" eb="8">
      <t>キニュウ</t>
    </rPh>
    <rPh sb="18" eb="19">
      <t>メイ</t>
    </rPh>
    <rPh sb="20" eb="21">
      <t>チガ</t>
    </rPh>
    <rPh sb="22" eb="24">
      <t>バアイ</t>
    </rPh>
    <rPh sb="25" eb="27">
      <t>ウワガ</t>
    </rPh>
    <phoneticPr fontId="1"/>
  </si>
  <si>
    <t>・種目を選択してください。チーム名が違う場合は上書きしてください。</t>
    <rPh sb="1" eb="3">
      <t>シュモク</t>
    </rPh>
    <rPh sb="4" eb="6">
      <t>センタク</t>
    </rPh>
    <rPh sb="16" eb="17">
      <t>メイ</t>
    </rPh>
    <rPh sb="18" eb="19">
      <t>チガ</t>
    </rPh>
    <rPh sb="20" eb="22">
      <t>バアイ</t>
    </rPh>
    <rPh sb="23" eb="25">
      <t>ウワガ</t>
    </rPh>
    <phoneticPr fontId="1"/>
  </si>
  <si>
    <t>山田　久夫</t>
    <rPh sb="0" eb="2">
      <t>ヤマダ</t>
    </rPh>
    <rPh sb="3" eb="5">
      <t>ヒサオ</t>
    </rPh>
    <phoneticPr fontId="1"/>
  </si>
  <si>
    <t>岡　春樹</t>
    <rPh sb="0" eb="1">
      <t>オカ</t>
    </rPh>
    <rPh sb="2" eb="4">
      <t>ハルキ</t>
    </rPh>
    <phoneticPr fontId="1"/>
  </si>
  <si>
    <t>岸川　実</t>
    <rPh sb="0" eb="2">
      <t>キシカワ</t>
    </rPh>
    <rPh sb="3" eb="4">
      <t>ミノル</t>
    </rPh>
    <phoneticPr fontId="1"/>
  </si>
  <si>
    <t>山田　久代</t>
    <rPh sb="0" eb="2">
      <t>ヤマダ</t>
    </rPh>
    <rPh sb="3" eb="5">
      <t>ヒサヨ</t>
    </rPh>
    <phoneticPr fontId="1"/>
  </si>
  <si>
    <t>ダブルスA</t>
  </si>
  <si>
    <t>岡　春樹</t>
    <rPh sb="0" eb="1">
      <t>オカ</t>
    </rPh>
    <rPh sb="2" eb="4">
      <t>ハルキ</t>
    </rPh>
    <phoneticPr fontId="1"/>
  </si>
  <si>
    <t>岸川　春子</t>
    <rPh sb="0" eb="2">
      <t>キシカワ</t>
    </rPh>
    <rPh sb="3" eb="5">
      <t>ハルコ</t>
    </rPh>
    <phoneticPr fontId="1"/>
  </si>
  <si>
    <t>ダブルスB</t>
  </si>
  <si>
    <t>山田　久代</t>
    <rPh sb="0" eb="2">
      <t>ヤマダ</t>
    </rPh>
    <rPh sb="3" eb="5">
      <t>ヒサヨ</t>
    </rPh>
    <phoneticPr fontId="1"/>
  </si>
  <si>
    <t>卓越会</t>
    <rPh sb="0" eb="2">
      <t>タクエツ</t>
    </rPh>
    <rPh sb="2" eb="3">
      <t>カイ</t>
    </rPh>
    <phoneticPr fontId="1"/>
  </si>
  <si>
    <t>最近の主な大会の成績があればお書きください。</t>
    <phoneticPr fontId="1"/>
  </si>
  <si>
    <t>本年度　東京選手権神奈川県予選通過</t>
    <rPh sb="0" eb="3">
      <t>ホンネンド</t>
    </rPh>
    <rPh sb="4" eb="6">
      <t>トウキョウ</t>
    </rPh>
    <rPh sb="6" eb="9">
      <t>センシュケン</t>
    </rPh>
    <rPh sb="9" eb="13">
      <t>カナガワケン</t>
    </rPh>
    <rPh sb="13" eb="15">
      <t>ヨセン</t>
    </rPh>
    <rPh sb="15" eb="17">
      <t>ツウカ</t>
    </rPh>
    <phoneticPr fontId="1"/>
  </si>
  <si>
    <t>※氏名はプログラムや賞状に記載しますので、姓だけでなく名も正確に記入してください。</t>
    <rPh sb="1" eb="3">
      <t>シメイ</t>
    </rPh>
    <phoneticPr fontId="1"/>
  </si>
  <si>
    <t xml:space="preserve"> うち、小・中学生は</t>
    <rPh sb="4" eb="5">
      <t>ショウ</t>
    </rPh>
    <rPh sb="6" eb="9">
      <t>チュウガクセイ</t>
    </rPh>
    <phoneticPr fontId="1"/>
  </si>
  <si>
    <t>主な戦績</t>
    <rPh sb="0" eb="1">
      <t>オモ</t>
    </rPh>
    <rPh sb="2" eb="4">
      <t>センセキ</t>
    </rPh>
    <phoneticPr fontId="1"/>
  </si>
  <si>
    <t>昨年度　逗子新春大会優勝</t>
    <rPh sb="0" eb="3">
      <t>サクネンド</t>
    </rPh>
    <rPh sb="4" eb="6">
      <t>ズシ</t>
    </rPh>
    <rPh sb="6" eb="10">
      <t>シンシュンタイカイ</t>
    </rPh>
    <rPh sb="10" eb="12">
      <t>ユウショウ</t>
    </rPh>
    <phoneticPr fontId="1"/>
  </si>
  <si>
    <t>例</t>
    <rPh sb="0" eb="1">
      <t>レイ</t>
    </rPh>
    <phoneticPr fontId="1"/>
  </si>
  <si>
    <t>図師　卓夫</t>
    <rPh sb="0" eb="2">
      <t>ズシ</t>
    </rPh>
    <rPh sb="3" eb="4">
      <t>タク</t>
    </rPh>
    <rPh sb="4" eb="5">
      <t>オット</t>
    </rPh>
    <phoneticPr fontId="1"/>
  </si>
  <si>
    <t>図師　卓夫</t>
    <rPh sb="0" eb="2">
      <t>ズシ</t>
    </rPh>
    <rPh sb="3" eb="5">
      <t>タクオ</t>
    </rPh>
    <phoneticPr fontId="1"/>
  </si>
  <si>
    <t>ふ　り　が　な</t>
    <phoneticPr fontId="1"/>
  </si>
  <si>
    <t>メールアドレス(メール申込時は不要)</t>
    <rPh sb="11" eb="13">
      <t>モウシコミ</t>
    </rPh>
    <rPh sb="13" eb="14">
      <t>ジ</t>
    </rPh>
    <rPh sb="15" eb="17">
      <t>フヨウ</t>
    </rPh>
    <phoneticPr fontId="1"/>
  </si>
  <si>
    <t>平成27年度　神奈川オープン　40代　３位</t>
    <rPh sb="17" eb="18">
      <t>ダイ</t>
    </rPh>
    <phoneticPr fontId="1"/>
  </si>
  <si>
    <t>ふりがな</t>
    <phoneticPr fontId="1"/>
  </si>
  <si>
    <t>ずしどうこうかい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</si>
</sst>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8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57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top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6" borderId="0" xfId="1" applyFont="1" applyFill="1" applyAlignment="1">
      <alignment horizontal="center" vertical="center" shrinkToFit="1"/>
    </xf>
    <xf numFmtId="0" fontId="4" fillId="6" borderId="0" xfId="0" applyFont="1" applyFill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vertical="center" shrinkToFit="1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</xf>
    <xf numFmtId="17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1" xfId="0" applyFont="1" applyFill="1" applyBorder="1" applyAlignment="1" applyProtection="1">
      <alignment horizontal="center" vertical="center" shrinkToFit="1"/>
      <protection locked="0"/>
    </xf>
    <xf numFmtId="177" fontId="6" fillId="0" borderId="0" xfId="0" applyNumberFormat="1" applyFont="1" applyFill="1" applyBorder="1" applyAlignment="1" applyProtection="1">
      <alignment horizontal="center" vertical="center" shrinkToFit="1"/>
    </xf>
    <xf numFmtId="177" fontId="6" fillId="0" borderId="7" xfId="0" applyNumberFormat="1" applyFont="1" applyFill="1" applyBorder="1" applyAlignment="1" applyProtection="1">
      <alignment horizontal="center" vertical="center" shrinkToFit="1"/>
    </xf>
    <xf numFmtId="0" fontId="4" fillId="7" borderId="0" xfId="0" applyFont="1" applyFill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15" fillId="9" borderId="1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right" vertical="center" shrinkToFit="1"/>
    </xf>
    <xf numFmtId="177" fontId="6" fillId="6" borderId="1" xfId="0" applyNumberFormat="1" applyFont="1" applyFill="1" applyBorder="1" applyAlignment="1" applyProtection="1">
      <alignment horizontal="right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2" fillId="7" borderId="0" xfId="0" applyFont="1" applyFill="1" applyAlignment="1">
      <alignment horizontal="center" vertical="center" shrinkToFit="1"/>
    </xf>
    <xf numFmtId="0" fontId="2" fillId="6" borderId="0" xfId="0" applyFont="1" applyFill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なぎさ組合せH19" xfId="1"/>
  </cellStyles>
  <dxfs count="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showZeros="0" tabSelected="1" view="pageBreakPreview" zoomScaleNormal="90" zoomScaleSheetLayoutView="100" workbookViewId="0">
      <selection activeCell="E2" sqref="E2:F2"/>
    </sheetView>
  </sheetViews>
  <sheetFormatPr defaultColWidth="9" defaultRowHeight="14"/>
  <cols>
    <col min="1" max="1" width="3.90625" style="14" customWidth="1"/>
    <col min="2" max="2" width="13.6328125" style="14" customWidth="1"/>
    <col min="3" max="3" width="4.36328125" style="14" customWidth="1"/>
    <col min="4" max="4" width="9.08984375" style="32" customWidth="1"/>
    <col min="5" max="5" width="15.36328125" style="32" customWidth="1"/>
    <col min="6" max="6" width="9.90625" style="32" customWidth="1"/>
    <col min="7" max="7" width="3.90625" style="32" customWidth="1"/>
    <col min="8" max="8" width="13.6328125" style="32" customWidth="1"/>
    <col min="9" max="9" width="4.26953125" style="32" customWidth="1"/>
    <col min="10" max="10" width="8.7265625" style="32" customWidth="1"/>
    <col min="11" max="11" width="15.36328125" style="32" customWidth="1"/>
    <col min="12" max="12" width="5.6328125" style="32" customWidth="1"/>
    <col min="13" max="13" width="9" style="32"/>
    <col min="14" max="16384" width="9" style="14"/>
  </cols>
  <sheetData>
    <row r="1" spans="1:15" ht="22.5" customHeight="1">
      <c r="A1" s="47"/>
      <c r="B1" s="47" t="s">
        <v>34</v>
      </c>
      <c r="C1" s="13"/>
      <c r="D1" s="14"/>
      <c r="E1" s="14"/>
      <c r="F1" s="14"/>
      <c r="G1" s="14"/>
      <c r="H1" s="14"/>
      <c r="I1" s="14"/>
      <c r="J1" s="14"/>
      <c r="K1" s="14" t="s">
        <v>19</v>
      </c>
      <c r="L1" s="14"/>
      <c r="M1" s="14"/>
    </row>
    <row r="2" spans="1:15" ht="22.5" customHeight="1">
      <c r="A2" s="81" t="s">
        <v>77</v>
      </c>
      <c r="B2" s="82"/>
      <c r="C2" s="82"/>
      <c r="D2" s="82"/>
      <c r="E2" s="107"/>
      <c r="F2" s="108"/>
      <c r="G2" s="15"/>
      <c r="H2" s="16" t="s">
        <v>47</v>
      </c>
      <c r="I2" s="14"/>
      <c r="J2" s="14"/>
      <c r="K2" s="14"/>
      <c r="L2" s="14"/>
      <c r="M2" s="14"/>
    </row>
    <row r="3" spans="1:15" ht="22.5" customHeight="1">
      <c r="A3" s="83" t="s">
        <v>28</v>
      </c>
      <c r="B3" s="84"/>
      <c r="C3" s="84"/>
      <c r="D3" s="84"/>
      <c r="E3" s="109"/>
      <c r="F3" s="110"/>
      <c r="G3" s="15"/>
      <c r="H3" s="18" t="s">
        <v>48</v>
      </c>
      <c r="I3" s="14"/>
      <c r="J3" s="14"/>
      <c r="K3" s="14"/>
      <c r="L3" s="14"/>
      <c r="M3" s="14"/>
    </row>
    <row r="4" spans="1:15" ht="22.5" customHeight="1">
      <c r="A4" s="89"/>
      <c r="B4" s="83" t="s">
        <v>16</v>
      </c>
      <c r="C4" s="84"/>
      <c r="D4" s="84"/>
      <c r="E4" s="90"/>
      <c r="F4" s="91"/>
      <c r="G4" s="15"/>
      <c r="H4" s="112"/>
      <c r="I4" s="111"/>
      <c r="J4" s="88"/>
      <c r="K4" s="88"/>
      <c r="L4" s="88"/>
      <c r="M4" s="17"/>
    </row>
    <row r="5" spans="1:15" ht="22.5" customHeight="1">
      <c r="A5" s="89"/>
      <c r="B5" s="79" t="s">
        <v>14</v>
      </c>
      <c r="C5" s="80"/>
      <c r="D5" s="80"/>
      <c r="E5" s="70"/>
      <c r="F5" s="19"/>
      <c r="G5" s="20"/>
      <c r="H5" s="17"/>
      <c r="I5" s="17"/>
      <c r="J5" s="17"/>
      <c r="K5" s="17"/>
      <c r="L5" s="17"/>
      <c r="M5" s="17"/>
    </row>
    <row r="6" spans="1:15" ht="22.5" customHeight="1">
      <c r="A6" s="89"/>
      <c r="B6" s="79" t="s">
        <v>17</v>
      </c>
      <c r="C6" s="80"/>
      <c r="D6" s="80"/>
      <c r="E6" s="102"/>
      <c r="F6" s="102"/>
      <c r="G6" s="102"/>
      <c r="H6" s="102"/>
      <c r="I6" s="102"/>
      <c r="J6" s="17"/>
      <c r="K6" s="17"/>
      <c r="L6" s="17"/>
      <c r="M6" s="17"/>
    </row>
    <row r="7" spans="1:15" ht="22.5" customHeight="1">
      <c r="A7" s="89"/>
      <c r="B7" s="79" t="s">
        <v>15</v>
      </c>
      <c r="C7" s="80"/>
      <c r="D7" s="80"/>
      <c r="E7" s="102"/>
      <c r="F7" s="102"/>
      <c r="G7" s="102"/>
      <c r="H7" s="102"/>
      <c r="I7" s="102"/>
      <c r="J7" s="17"/>
      <c r="K7" s="17"/>
      <c r="L7" s="17"/>
      <c r="M7" s="17"/>
    </row>
    <row r="8" spans="1:15" ht="22.5" customHeight="1">
      <c r="A8" s="89"/>
      <c r="B8" s="79" t="s">
        <v>78</v>
      </c>
      <c r="C8" s="80"/>
      <c r="D8" s="80"/>
      <c r="E8" s="102"/>
      <c r="F8" s="102"/>
      <c r="G8" s="102"/>
      <c r="H8" s="102"/>
      <c r="I8" s="102"/>
      <c r="J8" s="17"/>
      <c r="K8" s="17"/>
      <c r="L8" s="17"/>
      <c r="M8" s="17"/>
    </row>
    <row r="9" spans="1:15" ht="22.5" customHeight="1">
      <c r="A9" s="72" t="s">
        <v>70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24"/>
      <c r="N9" s="24"/>
      <c r="O9" s="24"/>
    </row>
    <row r="10" spans="1:15" ht="22.5" customHeight="1">
      <c r="A10" s="46" t="s">
        <v>36</v>
      </c>
      <c r="B10" s="25"/>
      <c r="C10" s="25"/>
      <c r="D10" s="26"/>
      <c r="E10" s="73" t="s">
        <v>56</v>
      </c>
      <c r="F10" s="73"/>
      <c r="G10" s="73"/>
      <c r="H10" s="73"/>
      <c r="I10" s="73"/>
      <c r="J10" s="73"/>
      <c r="K10" s="73"/>
      <c r="L10" s="73"/>
      <c r="M10" s="23"/>
      <c r="N10" s="24"/>
      <c r="O10" s="24"/>
    </row>
    <row r="11" spans="1:15" s="32" customFormat="1" ht="22.5" customHeight="1">
      <c r="A11" s="27" t="s">
        <v>13</v>
      </c>
      <c r="B11" s="28" t="s">
        <v>0</v>
      </c>
      <c r="C11" s="28" t="s">
        <v>38</v>
      </c>
      <c r="D11" s="28" t="s">
        <v>2</v>
      </c>
      <c r="E11" s="28" t="s">
        <v>29</v>
      </c>
      <c r="F11" s="67" t="s">
        <v>45</v>
      </c>
      <c r="G11" s="75" t="s">
        <v>68</v>
      </c>
      <c r="H11" s="75"/>
      <c r="I11" s="75"/>
      <c r="J11" s="75"/>
      <c r="K11" s="75"/>
      <c r="L11" s="75"/>
      <c r="M11" s="31"/>
    </row>
    <row r="12" spans="1:15" ht="22.5" customHeight="1">
      <c r="A12" s="27" t="s">
        <v>74</v>
      </c>
      <c r="B12" s="12">
        <f t="shared" ref="B12:B21" si="0">$E$3</f>
        <v>0</v>
      </c>
      <c r="C12" s="12" t="s">
        <v>42</v>
      </c>
      <c r="D12" s="12">
        <v>40</v>
      </c>
      <c r="E12" s="12" t="s">
        <v>75</v>
      </c>
      <c r="F12" s="12">
        <v>43</v>
      </c>
      <c r="G12" s="76" t="s">
        <v>79</v>
      </c>
      <c r="H12" s="76"/>
      <c r="I12" s="76"/>
      <c r="J12" s="76"/>
      <c r="K12" s="76"/>
      <c r="L12" s="76"/>
      <c r="M12" s="34"/>
    </row>
    <row r="13" spans="1:15" ht="22.5" customHeight="1">
      <c r="A13" s="27">
        <v>1</v>
      </c>
      <c r="B13" s="12">
        <f t="shared" si="0"/>
        <v>0</v>
      </c>
      <c r="C13" s="12"/>
      <c r="D13" s="12"/>
      <c r="E13" s="12"/>
      <c r="F13" s="12"/>
      <c r="G13" s="76"/>
      <c r="H13" s="76"/>
      <c r="I13" s="76"/>
      <c r="J13" s="76"/>
      <c r="K13" s="76"/>
      <c r="L13" s="76"/>
      <c r="M13" s="34"/>
    </row>
    <row r="14" spans="1:15" ht="22.5" customHeight="1">
      <c r="A14" s="27">
        <v>2</v>
      </c>
      <c r="B14" s="12">
        <f t="shared" si="0"/>
        <v>0</v>
      </c>
      <c r="C14" s="12"/>
      <c r="D14" s="12"/>
      <c r="E14" s="12"/>
      <c r="F14" s="12"/>
      <c r="G14" s="76"/>
      <c r="H14" s="76"/>
      <c r="I14" s="76"/>
      <c r="J14" s="76"/>
      <c r="K14" s="76"/>
      <c r="L14" s="76"/>
      <c r="M14" s="34"/>
    </row>
    <row r="15" spans="1:15" ht="22.5" customHeight="1">
      <c r="A15" s="27">
        <v>3</v>
      </c>
      <c r="B15" s="12">
        <f t="shared" si="0"/>
        <v>0</v>
      </c>
      <c r="C15" s="12"/>
      <c r="D15" s="12"/>
      <c r="E15" s="12"/>
      <c r="F15" s="12"/>
      <c r="G15" s="76"/>
      <c r="H15" s="76"/>
      <c r="I15" s="76"/>
      <c r="J15" s="76"/>
      <c r="K15" s="76"/>
      <c r="L15" s="76"/>
      <c r="M15" s="34"/>
    </row>
    <row r="16" spans="1:15" ht="22.5" customHeight="1">
      <c r="A16" s="27">
        <v>4</v>
      </c>
      <c r="B16" s="12">
        <f t="shared" si="0"/>
        <v>0</v>
      </c>
      <c r="C16" s="12"/>
      <c r="D16" s="12"/>
      <c r="E16" s="12"/>
      <c r="F16" s="12"/>
      <c r="G16" s="76"/>
      <c r="H16" s="76"/>
      <c r="I16" s="76"/>
      <c r="J16" s="76"/>
      <c r="K16" s="76"/>
      <c r="L16" s="76"/>
      <c r="M16" s="35"/>
    </row>
    <row r="17" spans="1:15" ht="22.5" customHeight="1">
      <c r="A17" s="27">
        <v>5</v>
      </c>
      <c r="B17" s="12">
        <f t="shared" si="0"/>
        <v>0</v>
      </c>
      <c r="C17" s="12"/>
      <c r="D17" s="12"/>
      <c r="E17" s="12"/>
      <c r="F17" s="12"/>
      <c r="G17" s="76"/>
      <c r="H17" s="76"/>
      <c r="I17" s="76"/>
      <c r="J17" s="76"/>
      <c r="K17" s="76"/>
      <c r="L17" s="76"/>
      <c r="M17" s="34"/>
    </row>
    <row r="18" spans="1:15" ht="22.5" customHeight="1">
      <c r="A18" s="27">
        <v>6</v>
      </c>
      <c r="B18" s="12">
        <f t="shared" si="0"/>
        <v>0</v>
      </c>
      <c r="C18" s="12"/>
      <c r="D18" s="12"/>
      <c r="E18" s="12"/>
      <c r="F18" s="12"/>
      <c r="G18" s="76"/>
      <c r="H18" s="76"/>
      <c r="I18" s="76"/>
      <c r="J18" s="76"/>
      <c r="K18" s="76"/>
      <c r="L18" s="76"/>
      <c r="M18" s="34"/>
    </row>
    <row r="19" spans="1:15" ht="22.5" customHeight="1">
      <c r="A19" s="27">
        <v>7</v>
      </c>
      <c r="B19" s="12">
        <f t="shared" si="0"/>
        <v>0</v>
      </c>
      <c r="C19" s="12"/>
      <c r="D19" s="12"/>
      <c r="E19" s="12"/>
      <c r="F19" s="12"/>
      <c r="G19" s="76"/>
      <c r="H19" s="76"/>
      <c r="I19" s="76"/>
      <c r="J19" s="76"/>
      <c r="K19" s="76"/>
      <c r="L19" s="76"/>
      <c r="M19" s="34"/>
    </row>
    <row r="20" spans="1:15" ht="22.5" customHeight="1">
      <c r="A20" s="27">
        <v>8</v>
      </c>
      <c r="B20" s="12">
        <f t="shared" si="0"/>
        <v>0</v>
      </c>
      <c r="C20" s="12"/>
      <c r="D20" s="12"/>
      <c r="E20" s="12"/>
      <c r="F20" s="12"/>
      <c r="G20" s="76"/>
      <c r="H20" s="76"/>
      <c r="I20" s="76"/>
      <c r="J20" s="76"/>
      <c r="K20" s="76"/>
      <c r="L20" s="76"/>
      <c r="M20" s="34"/>
    </row>
    <row r="21" spans="1:15" ht="22.5" customHeight="1">
      <c r="A21" s="27">
        <v>9</v>
      </c>
      <c r="B21" s="12">
        <f t="shared" si="0"/>
        <v>0</v>
      </c>
      <c r="C21" s="12"/>
      <c r="D21" s="12"/>
      <c r="E21" s="12"/>
      <c r="F21" s="12"/>
      <c r="G21" s="76"/>
      <c r="H21" s="76"/>
      <c r="I21" s="76"/>
      <c r="J21" s="76"/>
      <c r="K21" s="76"/>
      <c r="L21" s="76"/>
      <c r="M21" s="34"/>
    </row>
    <row r="22" spans="1:15" ht="22.5" customHeight="1">
      <c r="A22" s="46" t="s">
        <v>37</v>
      </c>
      <c r="B22" s="25"/>
      <c r="C22" s="25"/>
      <c r="D22" s="26"/>
      <c r="E22" s="73" t="s">
        <v>57</v>
      </c>
      <c r="F22" s="73"/>
      <c r="G22" s="73"/>
      <c r="H22" s="73"/>
      <c r="I22" s="73"/>
      <c r="J22" s="73"/>
      <c r="K22" s="74"/>
      <c r="L22" s="74"/>
      <c r="M22" s="23"/>
      <c r="N22" s="24"/>
      <c r="O22" s="24"/>
    </row>
    <row r="23" spans="1:15" ht="22.5" customHeight="1">
      <c r="A23" s="27" t="s">
        <v>13</v>
      </c>
      <c r="B23" s="28" t="s">
        <v>0</v>
      </c>
      <c r="C23" s="29" t="s">
        <v>38</v>
      </c>
      <c r="D23" s="30" t="s">
        <v>2</v>
      </c>
      <c r="E23" s="29" t="s">
        <v>29</v>
      </c>
      <c r="F23" s="85" t="s">
        <v>45</v>
      </c>
      <c r="G23" s="86"/>
      <c r="H23" s="29" t="s">
        <v>29</v>
      </c>
      <c r="I23" s="85" t="s">
        <v>45</v>
      </c>
      <c r="J23" s="86"/>
      <c r="K23" s="36"/>
      <c r="L23" s="37"/>
      <c r="M23" s="23"/>
      <c r="N23" s="24"/>
      <c r="O23" s="24"/>
    </row>
    <row r="24" spans="1:15" ht="22.5" customHeight="1">
      <c r="A24" s="27">
        <v>1</v>
      </c>
      <c r="B24" s="12">
        <f t="shared" ref="B24:B31" si="1">$E$3</f>
        <v>0</v>
      </c>
      <c r="C24" s="12"/>
      <c r="D24" s="12"/>
      <c r="E24" s="33"/>
      <c r="F24" s="92"/>
      <c r="G24" s="93"/>
      <c r="H24" s="33"/>
      <c r="I24" s="77"/>
      <c r="J24" s="78"/>
      <c r="K24" s="38"/>
      <c r="L24" s="34"/>
      <c r="M24" s="34"/>
    </row>
    <row r="25" spans="1:15" ht="22.5" customHeight="1">
      <c r="A25" s="27">
        <v>2</v>
      </c>
      <c r="B25" s="12">
        <f t="shared" si="1"/>
        <v>0</v>
      </c>
      <c r="C25" s="12"/>
      <c r="D25" s="12"/>
      <c r="E25" s="33"/>
      <c r="F25" s="92"/>
      <c r="G25" s="93"/>
      <c r="H25" s="33"/>
      <c r="I25" s="77"/>
      <c r="J25" s="78"/>
      <c r="K25" s="38"/>
      <c r="L25" s="34"/>
      <c r="M25" s="34"/>
    </row>
    <row r="26" spans="1:15" ht="22.5" customHeight="1">
      <c r="A26" s="27">
        <v>3</v>
      </c>
      <c r="B26" s="12">
        <f t="shared" si="1"/>
        <v>0</v>
      </c>
      <c r="C26" s="12"/>
      <c r="D26" s="12"/>
      <c r="E26" s="33"/>
      <c r="F26" s="92"/>
      <c r="G26" s="93"/>
      <c r="H26" s="33"/>
      <c r="I26" s="77"/>
      <c r="J26" s="78"/>
      <c r="K26" s="38"/>
      <c r="L26" s="34"/>
      <c r="M26" s="34"/>
    </row>
    <row r="27" spans="1:15" ht="22.5" customHeight="1">
      <c r="A27" s="27">
        <v>4</v>
      </c>
      <c r="B27" s="12">
        <f t="shared" si="1"/>
        <v>0</v>
      </c>
      <c r="C27" s="12"/>
      <c r="D27" s="12"/>
      <c r="E27" s="33"/>
      <c r="F27" s="92"/>
      <c r="G27" s="93"/>
      <c r="H27" s="33"/>
      <c r="I27" s="77"/>
      <c r="J27" s="78"/>
      <c r="K27" s="38"/>
      <c r="L27" s="34"/>
      <c r="M27" s="34"/>
    </row>
    <row r="28" spans="1:15" ht="22.5" customHeight="1">
      <c r="A28" s="27">
        <v>5</v>
      </c>
      <c r="B28" s="12">
        <f t="shared" si="1"/>
        <v>0</v>
      </c>
      <c r="C28" s="12"/>
      <c r="D28" s="12"/>
      <c r="E28" s="33"/>
      <c r="F28" s="77"/>
      <c r="G28" s="78"/>
      <c r="H28" s="33"/>
      <c r="I28" s="77"/>
      <c r="J28" s="78"/>
      <c r="K28" s="38"/>
      <c r="L28" s="34"/>
      <c r="M28" s="34"/>
    </row>
    <row r="29" spans="1:15" ht="22.5" customHeight="1">
      <c r="A29" s="27">
        <v>6</v>
      </c>
      <c r="B29" s="12">
        <f t="shared" si="1"/>
        <v>0</v>
      </c>
      <c r="C29" s="12"/>
      <c r="D29" s="12"/>
      <c r="E29" s="33"/>
      <c r="F29" s="77"/>
      <c r="G29" s="78"/>
      <c r="H29" s="33"/>
      <c r="I29" s="77"/>
      <c r="J29" s="78"/>
      <c r="K29" s="38"/>
      <c r="L29" s="34"/>
      <c r="M29" s="34"/>
    </row>
    <row r="30" spans="1:15" ht="22.5" customHeight="1">
      <c r="A30" s="27">
        <v>7</v>
      </c>
      <c r="B30" s="12">
        <f t="shared" si="1"/>
        <v>0</v>
      </c>
      <c r="C30" s="12"/>
      <c r="D30" s="12"/>
      <c r="E30" s="33"/>
      <c r="F30" s="77"/>
      <c r="G30" s="78"/>
      <c r="H30" s="33"/>
      <c r="I30" s="77"/>
      <c r="J30" s="78"/>
      <c r="K30" s="38"/>
      <c r="L30" s="34"/>
      <c r="M30" s="34"/>
    </row>
    <row r="31" spans="1:15" ht="22.5" customHeight="1">
      <c r="A31" s="27">
        <v>8</v>
      </c>
      <c r="B31" s="12">
        <f t="shared" si="1"/>
        <v>0</v>
      </c>
      <c r="C31" s="12"/>
      <c r="D31" s="12"/>
      <c r="E31" s="33"/>
      <c r="F31" s="77"/>
      <c r="G31" s="78"/>
      <c r="H31" s="33"/>
      <c r="I31" s="77"/>
      <c r="J31" s="78"/>
      <c r="K31" s="38"/>
      <c r="L31" s="34"/>
      <c r="M31" s="34"/>
    </row>
    <row r="32" spans="1:15" s="51" customFormat="1" ht="22.5" customHeight="1">
      <c r="A32" s="96" t="s">
        <v>50</v>
      </c>
      <c r="B32" s="96"/>
      <c r="C32" s="96"/>
      <c r="D32" s="96"/>
      <c r="E32" s="58">
        <v>1000</v>
      </c>
      <c r="F32" s="41" t="s">
        <v>22</v>
      </c>
      <c r="G32" s="56"/>
      <c r="H32" s="50" t="s">
        <v>49</v>
      </c>
      <c r="I32" s="41"/>
      <c r="J32" s="100">
        <f>E32*G32</f>
        <v>0</v>
      </c>
      <c r="K32" s="100"/>
      <c r="L32" s="50" t="s">
        <v>23</v>
      </c>
      <c r="M32" s="41"/>
    </row>
    <row r="33" spans="1:13" s="51" customFormat="1" ht="22.5" customHeight="1">
      <c r="A33" s="97" t="s">
        <v>71</v>
      </c>
      <c r="B33" s="97"/>
      <c r="C33" s="97"/>
      <c r="D33" s="97"/>
      <c r="E33" s="58">
        <v>-500</v>
      </c>
      <c r="F33" s="41" t="s">
        <v>22</v>
      </c>
      <c r="G33" s="56"/>
      <c r="H33" s="50" t="s">
        <v>49</v>
      </c>
      <c r="I33" s="41"/>
      <c r="J33" s="100">
        <f>E33*G33</f>
        <v>0</v>
      </c>
      <c r="K33" s="100"/>
      <c r="L33" s="50" t="s">
        <v>23</v>
      </c>
      <c r="M33" s="41"/>
    </row>
    <row r="34" spans="1:13" s="51" customFormat="1" ht="22.5" customHeight="1">
      <c r="A34" s="97" t="s">
        <v>54</v>
      </c>
      <c r="B34" s="97"/>
      <c r="C34" s="97"/>
      <c r="D34" s="97"/>
      <c r="E34" s="58">
        <v>-1000</v>
      </c>
      <c r="F34" s="41" t="s">
        <v>22</v>
      </c>
      <c r="G34" s="56"/>
      <c r="H34" s="50" t="s">
        <v>49</v>
      </c>
      <c r="I34" s="41"/>
      <c r="J34" s="100">
        <f>E34*G34</f>
        <v>0</v>
      </c>
      <c r="K34" s="100"/>
      <c r="L34" s="50" t="s">
        <v>23</v>
      </c>
      <c r="M34" s="41"/>
    </row>
    <row r="35" spans="1:13" s="51" customFormat="1" ht="22.5" customHeight="1">
      <c r="A35" s="96" t="s">
        <v>51</v>
      </c>
      <c r="B35" s="96"/>
      <c r="C35" s="96"/>
      <c r="D35" s="96"/>
      <c r="E35" s="58">
        <v>2000</v>
      </c>
      <c r="F35" s="41" t="s">
        <v>22</v>
      </c>
      <c r="G35" s="56">
        <f>COUNTA(E24:E31)</f>
        <v>0</v>
      </c>
      <c r="H35" s="50" t="s">
        <v>52</v>
      </c>
      <c r="I35" s="41"/>
      <c r="J35" s="100">
        <f>E35*G35</f>
        <v>0</v>
      </c>
      <c r="K35" s="100"/>
      <c r="L35" s="50" t="s">
        <v>23</v>
      </c>
      <c r="M35" s="41"/>
    </row>
    <row r="36" spans="1:13" s="51" customFormat="1" ht="22.5" customHeight="1">
      <c r="A36" s="98" t="s">
        <v>54</v>
      </c>
      <c r="B36" s="98"/>
      <c r="C36" s="98"/>
      <c r="D36" s="98"/>
      <c r="E36" s="58">
        <v>-2000</v>
      </c>
      <c r="F36" s="41" t="s">
        <v>22</v>
      </c>
      <c r="G36" s="56"/>
      <c r="H36" s="50" t="s">
        <v>52</v>
      </c>
      <c r="I36" s="41"/>
      <c r="J36" s="100">
        <f>E36*G36</f>
        <v>0</v>
      </c>
      <c r="K36" s="100"/>
      <c r="L36" s="50" t="s">
        <v>23</v>
      </c>
      <c r="M36" s="41"/>
    </row>
    <row r="37" spans="1:13" s="51" customFormat="1" ht="22.5" customHeight="1">
      <c r="A37" s="49"/>
      <c r="B37" s="99" t="s">
        <v>53</v>
      </c>
      <c r="C37" s="99"/>
      <c r="D37" s="99"/>
      <c r="E37" s="48"/>
      <c r="F37" s="41"/>
      <c r="G37" s="57"/>
      <c r="H37" s="50"/>
      <c r="I37" s="41"/>
      <c r="J37" s="101">
        <f>SUM(J32:K36)</f>
        <v>0</v>
      </c>
      <c r="K37" s="101"/>
      <c r="L37" s="50" t="s">
        <v>23</v>
      </c>
      <c r="M37" s="41"/>
    </row>
    <row r="38" spans="1:13" s="54" customFormat="1" ht="22.5" customHeight="1">
      <c r="A38" s="52"/>
      <c r="B38" s="55" t="s">
        <v>21</v>
      </c>
      <c r="C38" s="55"/>
      <c r="E38" s="12"/>
      <c r="F38" s="53" t="s">
        <v>24</v>
      </c>
      <c r="G38" s="53"/>
      <c r="H38" s="12"/>
      <c r="I38" s="94" t="s">
        <v>55</v>
      </c>
      <c r="J38" s="95"/>
      <c r="K38" s="71"/>
      <c r="M38" s="53"/>
    </row>
    <row r="39" spans="1:13">
      <c r="B39" s="43" t="s">
        <v>39</v>
      </c>
      <c r="C39" s="44" t="s">
        <v>42</v>
      </c>
      <c r="D39" s="44" t="s">
        <v>44</v>
      </c>
      <c r="E39" s="42"/>
      <c r="K39" s="114" t="s">
        <v>25</v>
      </c>
      <c r="L39" s="14"/>
    </row>
    <row r="40" spans="1:13">
      <c r="B40" s="43" t="s">
        <v>40</v>
      </c>
      <c r="C40" s="44" t="s">
        <v>43</v>
      </c>
      <c r="D40" s="44">
        <v>40</v>
      </c>
      <c r="E40" s="42"/>
      <c r="K40" s="114" t="s">
        <v>26</v>
      </c>
      <c r="L40" s="14"/>
    </row>
    <row r="41" spans="1:13">
      <c r="B41" s="43" t="s">
        <v>41</v>
      </c>
      <c r="C41" s="15"/>
      <c r="D41" s="44">
        <v>50</v>
      </c>
      <c r="E41" s="42"/>
    </row>
    <row r="42" spans="1:13">
      <c r="B42" s="15"/>
      <c r="C42" s="15"/>
      <c r="D42" s="44">
        <v>60</v>
      </c>
      <c r="E42" s="42"/>
    </row>
    <row r="43" spans="1:13">
      <c r="B43" s="15"/>
      <c r="C43" s="15"/>
      <c r="D43" s="113">
        <v>70</v>
      </c>
      <c r="E43" s="42"/>
    </row>
    <row r="44" spans="1:13">
      <c r="B44" s="15"/>
      <c r="C44" s="15"/>
      <c r="D44" s="42"/>
      <c r="E44" s="42"/>
    </row>
    <row r="45" spans="1:13">
      <c r="B45" s="15"/>
      <c r="C45" s="15"/>
      <c r="D45" s="42"/>
      <c r="E45" s="42"/>
    </row>
    <row r="46" spans="1:13">
      <c r="B46" s="15"/>
      <c r="C46" s="15"/>
      <c r="D46" s="42"/>
      <c r="E46" s="42"/>
    </row>
    <row r="47" spans="1:13">
      <c r="B47" s="15"/>
      <c r="C47" s="15"/>
      <c r="D47" s="42"/>
      <c r="E47" s="42"/>
    </row>
    <row r="48" spans="1:13">
      <c r="B48" s="15"/>
      <c r="C48" s="15"/>
      <c r="D48" s="42"/>
      <c r="E48" s="42"/>
    </row>
  </sheetData>
  <mergeCells count="60">
    <mergeCell ref="F31:G31"/>
    <mergeCell ref="A2:D2"/>
    <mergeCell ref="E2:F2"/>
    <mergeCell ref="B7:D7"/>
    <mergeCell ref="E8:I8"/>
    <mergeCell ref="E6:I6"/>
    <mergeCell ref="E7:I7"/>
    <mergeCell ref="I38:J38"/>
    <mergeCell ref="A32:D32"/>
    <mergeCell ref="A33:D33"/>
    <mergeCell ref="A34:D34"/>
    <mergeCell ref="A35:D35"/>
    <mergeCell ref="A36:D36"/>
    <mergeCell ref="B37:D37"/>
    <mergeCell ref="J35:K35"/>
    <mergeCell ref="J37:K37"/>
    <mergeCell ref="J34:K34"/>
    <mergeCell ref="J33:K33"/>
    <mergeCell ref="J36:K36"/>
    <mergeCell ref="J32:K32"/>
    <mergeCell ref="F30:G30"/>
    <mergeCell ref="I31:J31"/>
    <mergeCell ref="A4:A8"/>
    <mergeCell ref="B6:D6"/>
    <mergeCell ref="I29:J29"/>
    <mergeCell ref="B5:D5"/>
    <mergeCell ref="E4:F4"/>
    <mergeCell ref="F26:G26"/>
    <mergeCell ref="F28:G28"/>
    <mergeCell ref="I30:J30"/>
    <mergeCell ref="F25:G25"/>
    <mergeCell ref="I25:J25"/>
    <mergeCell ref="F27:G27"/>
    <mergeCell ref="F24:G24"/>
    <mergeCell ref="F29:G29"/>
    <mergeCell ref="I24:J24"/>
    <mergeCell ref="I28:J28"/>
    <mergeCell ref="I26:J26"/>
    <mergeCell ref="I27:J27"/>
    <mergeCell ref="A3:D3"/>
    <mergeCell ref="E3:F3"/>
    <mergeCell ref="B4:D4"/>
    <mergeCell ref="B8:D8"/>
    <mergeCell ref="I23:J23"/>
    <mergeCell ref="I4:L4"/>
    <mergeCell ref="G15:L15"/>
    <mergeCell ref="G16:L16"/>
    <mergeCell ref="G17:L17"/>
    <mergeCell ref="F23:G23"/>
    <mergeCell ref="A9:L9"/>
    <mergeCell ref="E10:L10"/>
    <mergeCell ref="E22:L22"/>
    <mergeCell ref="G11:L11"/>
    <mergeCell ref="G12:L12"/>
    <mergeCell ref="G18:L18"/>
    <mergeCell ref="G19:L19"/>
    <mergeCell ref="G20:L20"/>
    <mergeCell ref="G21:L21"/>
    <mergeCell ref="G13:L13"/>
    <mergeCell ref="G14:L14"/>
  </mergeCells>
  <phoneticPr fontId="1"/>
  <conditionalFormatting sqref="E38 H38 G32:G36 J25:J31 E12:F21 E28:G31 G25 H24:I31 E24:F27 B24:B31 B12:B21 E5:E8 E3:F4">
    <cfRule type="cellIs" dxfId="33" priority="52" operator="equal">
      <formula>0</formula>
    </cfRule>
  </conditionalFormatting>
  <conditionalFormatting sqref="D24 D12:F21 F24 D28:E31 H26:J31">
    <cfRule type="expression" dxfId="32" priority="36">
      <formula>$C12="女子"</formula>
    </cfRule>
  </conditionalFormatting>
  <conditionalFormatting sqref="F25:G25 J25 I24:I27 F28:G30">
    <cfRule type="expression" dxfId="31" priority="33">
      <formula>$C25="女子"</formula>
    </cfRule>
  </conditionalFormatting>
  <conditionalFormatting sqref="C12:C21">
    <cfRule type="expression" dxfId="30" priority="16">
      <formula>$C12="女子"</formula>
    </cfRule>
  </conditionalFormatting>
  <conditionalFormatting sqref="C24">
    <cfRule type="expression" dxfId="29" priority="15">
      <formula>$C24="女子"</formula>
    </cfRule>
  </conditionalFormatting>
  <conditionalFormatting sqref="E24">
    <cfRule type="expression" dxfId="28" priority="13">
      <formula>$C24="女子"</formula>
    </cfRule>
  </conditionalFormatting>
  <conditionalFormatting sqref="H24">
    <cfRule type="expression" dxfId="27" priority="11">
      <formula>$C24="女子"</formula>
    </cfRule>
  </conditionalFormatting>
  <conditionalFormatting sqref="D25:D27 F25:F27">
    <cfRule type="expression" dxfId="26" priority="10">
      <formula>$C25="女子"</formula>
    </cfRule>
  </conditionalFormatting>
  <conditionalFormatting sqref="C25:C27">
    <cfRule type="expression" dxfId="25" priority="9">
      <formula>$C25="女子"</formula>
    </cfRule>
  </conditionalFormatting>
  <conditionalFormatting sqref="E25:E27">
    <cfRule type="expression" dxfId="24" priority="7">
      <formula>$C25="女子"</formula>
    </cfRule>
  </conditionalFormatting>
  <conditionalFormatting sqref="H25:H27">
    <cfRule type="expression" dxfId="23" priority="5">
      <formula>$C25="女子"</formula>
    </cfRule>
  </conditionalFormatting>
  <conditionalFormatting sqref="E24:E27">
    <cfRule type="expression" dxfId="22" priority="4">
      <formula>$C24="女子"</formula>
    </cfRule>
  </conditionalFormatting>
  <conditionalFormatting sqref="E24">
    <cfRule type="expression" dxfId="21" priority="3">
      <formula>$C24="女子"</formula>
    </cfRule>
  </conditionalFormatting>
  <conditionalFormatting sqref="F31:G31">
    <cfRule type="expression" dxfId="20" priority="76">
      <formula>#REF!="女子"</formula>
    </cfRule>
  </conditionalFormatting>
  <conditionalFormatting sqref="E2:F2">
    <cfRule type="cellIs" dxfId="19" priority="1" operator="equal">
      <formula>0</formula>
    </cfRule>
  </conditionalFormatting>
  <dataValidations count="6">
    <dataValidation imeMode="off" allowBlank="1" showInputMessage="1" showErrorMessage="1" sqref="K41:K65532 I38 F38:G38 H39:I65532 F39:F65532 F11:F21 L24:L31 H32:I37 I23:I25 M11:M21 F23:F37 M24:M65532 E5:F5 E7:E8 M1 F1 H1:I1"/>
    <dataValidation imeMode="on" allowBlank="1" showInputMessage="1" showErrorMessage="1" sqref="L41:L65532 K39:K40 J39:J65532 C38 H38 G39:G65532 A32:A36 B37:B38 H23:H31 I26:I31 K24:K31 B24:B31 G32:G37 E11:E21 J32:J37 L32:L37 G12:L21 E23:E65532 B12:B21 E2:F3 E4:F4 J1:L1 E1 G1 E6"/>
    <dataValidation type="list" imeMode="on" allowBlank="1" showInputMessage="1" prompt="▼をクリックして選択してください。" sqref="K38">
      <formula1>参加料</formula1>
    </dataValidation>
    <dataValidation type="list" allowBlank="1" showInputMessage="1" prompt="▼をクリックして選択してください。" sqref="D12:D21">
      <formula1>シングルス種目</formula1>
    </dataValidation>
    <dataValidation type="list" imeMode="on" allowBlank="1" showInputMessage="1" showErrorMessage="1" sqref="C24:C31 C12:C21">
      <formula1>性別</formula1>
    </dataValidation>
    <dataValidation type="list" imeMode="on" allowBlank="1" showInputMessage="1" showErrorMessage="1" sqref="D24:D31">
      <formula1>ダブルス種目</formula1>
    </dataValidation>
  </dataValidations>
  <pageMargins left="0.39370078740157483" right="0.39370078740157483" top="0.78740157480314965" bottom="0.78740157480314965" header="0.39370078740157483" footer="0.39370078740157483"/>
  <pageSetup paperSize="9" scale="89" orientation="portrait" blackAndWhite="1" horizontalDpi="4294967292" verticalDpi="300" r:id="rId1"/>
  <headerFooter alignWithMargins="0">
    <oddFooter>&amp;L&amp;F　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showZeros="0" zoomScale="90" zoomScaleNormal="90" zoomScaleSheetLayoutView="100" workbookViewId="0">
      <selection activeCell="Q8" sqref="Q8"/>
    </sheetView>
  </sheetViews>
  <sheetFormatPr defaultColWidth="9" defaultRowHeight="14"/>
  <cols>
    <col min="1" max="1" width="3.90625" style="14" customWidth="1"/>
    <col min="2" max="2" width="13.6328125" style="14" customWidth="1"/>
    <col min="3" max="3" width="4.36328125" style="14" customWidth="1"/>
    <col min="4" max="4" width="9.08984375" style="32" customWidth="1"/>
    <col min="5" max="5" width="15.36328125" style="32" customWidth="1"/>
    <col min="6" max="6" width="9.90625" style="32" customWidth="1"/>
    <col min="7" max="7" width="3.90625" style="32" customWidth="1"/>
    <col min="8" max="8" width="13.6328125" style="32" customWidth="1"/>
    <col min="9" max="9" width="4.26953125" style="32" customWidth="1"/>
    <col min="10" max="10" width="8.7265625" style="32" customWidth="1"/>
    <col min="11" max="11" width="15.36328125" style="32" customWidth="1"/>
    <col min="12" max="12" width="9.90625" style="32" customWidth="1"/>
    <col min="13" max="13" width="9" style="32"/>
    <col min="14" max="16384" width="9" style="14"/>
  </cols>
  <sheetData>
    <row r="1" spans="1:15" ht="22.5" customHeight="1">
      <c r="A1" s="47" t="s">
        <v>34</v>
      </c>
      <c r="B1" s="13"/>
      <c r="C1" s="13"/>
      <c r="D1" s="14"/>
      <c r="E1" s="14"/>
      <c r="F1" s="14"/>
      <c r="G1" s="14"/>
      <c r="H1" s="14"/>
      <c r="I1" s="14"/>
      <c r="J1" s="14"/>
      <c r="K1" s="14" t="s">
        <v>19</v>
      </c>
      <c r="L1" s="14"/>
      <c r="M1" s="14"/>
    </row>
    <row r="2" spans="1:15" ht="22.5" customHeight="1">
      <c r="A2" s="115" t="s">
        <v>80</v>
      </c>
      <c r="B2" s="115"/>
      <c r="C2" s="115"/>
      <c r="D2" s="115"/>
      <c r="E2" s="115" t="s">
        <v>81</v>
      </c>
      <c r="F2" s="115"/>
      <c r="G2" s="14"/>
      <c r="H2" s="16" t="s">
        <v>47</v>
      </c>
      <c r="I2" s="14"/>
      <c r="J2" s="14"/>
      <c r="K2" s="14"/>
      <c r="L2" s="14"/>
      <c r="M2" s="14"/>
    </row>
    <row r="3" spans="1:15" ht="22.5" customHeight="1">
      <c r="A3" s="116" t="s">
        <v>28</v>
      </c>
      <c r="B3" s="116"/>
      <c r="C3" s="116"/>
      <c r="D3" s="116"/>
      <c r="E3" s="117" t="s">
        <v>46</v>
      </c>
      <c r="F3" s="117"/>
      <c r="G3" s="15"/>
      <c r="H3" s="18" t="s">
        <v>48</v>
      </c>
      <c r="I3" s="14"/>
      <c r="J3" s="14"/>
      <c r="K3" s="14"/>
      <c r="L3" s="14"/>
      <c r="M3" s="14"/>
    </row>
    <row r="4" spans="1:15" ht="22.5" customHeight="1">
      <c r="A4" s="89"/>
      <c r="B4" s="83" t="s">
        <v>16</v>
      </c>
      <c r="C4" s="84"/>
      <c r="D4" s="84"/>
      <c r="E4" s="90" t="s">
        <v>76</v>
      </c>
      <c r="F4" s="91"/>
      <c r="G4" s="15"/>
      <c r="H4" s="18" t="s">
        <v>48</v>
      </c>
      <c r="I4" s="87"/>
      <c r="J4" s="88"/>
      <c r="K4" s="88"/>
      <c r="L4" s="88"/>
      <c r="M4" s="17"/>
    </row>
    <row r="5" spans="1:15" ht="22.5" customHeight="1">
      <c r="A5" s="89"/>
      <c r="B5" s="79" t="s">
        <v>14</v>
      </c>
      <c r="C5" s="80"/>
      <c r="D5" s="80"/>
      <c r="E5" s="12">
        <v>2490005</v>
      </c>
      <c r="F5" s="19"/>
      <c r="G5" s="20"/>
      <c r="H5" s="17"/>
      <c r="I5" s="17"/>
      <c r="J5" s="17"/>
      <c r="K5" s="17"/>
      <c r="L5" s="17"/>
      <c r="M5" s="17"/>
    </row>
    <row r="6" spans="1:15" ht="22.5" customHeight="1">
      <c r="A6" s="89"/>
      <c r="B6" s="79" t="s">
        <v>17</v>
      </c>
      <c r="C6" s="80"/>
      <c r="D6" s="80"/>
      <c r="E6" s="104" t="s">
        <v>31</v>
      </c>
      <c r="F6" s="105"/>
      <c r="G6" s="93"/>
      <c r="H6" s="17"/>
      <c r="I6" s="17"/>
      <c r="J6" s="17"/>
      <c r="K6" s="17"/>
      <c r="L6" s="17"/>
      <c r="M6" s="17"/>
    </row>
    <row r="7" spans="1:15" ht="22.5" customHeight="1">
      <c r="A7" s="89"/>
      <c r="B7" s="79" t="s">
        <v>15</v>
      </c>
      <c r="C7" s="80"/>
      <c r="D7" s="80"/>
      <c r="E7" s="12" t="s">
        <v>32</v>
      </c>
      <c r="F7" s="19"/>
      <c r="G7" s="20"/>
      <c r="H7" s="17"/>
      <c r="I7" s="17"/>
      <c r="J7" s="17"/>
      <c r="K7" s="17"/>
      <c r="L7" s="17"/>
      <c r="M7" s="17"/>
    </row>
    <row r="8" spans="1:15" ht="22.5" customHeight="1">
      <c r="A8" s="21"/>
      <c r="B8" s="79" t="s">
        <v>20</v>
      </c>
      <c r="C8" s="80"/>
      <c r="D8" s="80"/>
      <c r="E8" s="18" t="s">
        <v>18</v>
      </c>
      <c r="F8" s="20"/>
      <c r="G8" s="20"/>
      <c r="H8" s="17"/>
      <c r="I8" s="17"/>
      <c r="J8" s="17"/>
      <c r="K8" s="17"/>
      <c r="L8" s="17"/>
      <c r="M8" s="17"/>
    </row>
    <row r="9" spans="1:15" ht="22.5" customHeight="1">
      <c r="A9" s="106" t="s">
        <v>70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24"/>
      <c r="N9" s="24"/>
      <c r="O9" s="24"/>
    </row>
    <row r="10" spans="1:15" ht="22.5" customHeight="1">
      <c r="A10" s="46" t="s">
        <v>36</v>
      </c>
      <c r="B10" s="25"/>
      <c r="C10" s="25"/>
      <c r="D10" s="26"/>
      <c r="E10" s="73" t="s">
        <v>56</v>
      </c>
      <c r="F10" s="73"/>
      <c r="G10" s="73"/>
      <c r="H10" s="73"/>
      <c r="I10" s="73"/>
      <c r="J10" s="73"/>
      <c r="K10" s="73"/>
      <c r="L10" s="73"/>
      <c r="M10" s="23"/>
      <c r="N10" s="24"/>
      <c r="O10" s="24"/>
    </row>
    <row r="11" spans="1:15" s="32" customFormat="1" ht="22.5" customHeight="1">
      <c r="A11" s="27" t="s">
        <v>13</v>
      </c>
      <c r="B11" s="28" t="s">
        <v>0</v>
      </c>
      <c r="C11" s="28" t="s">
        <v>1</v>
      </c>
      <c r="D11" s="28" t="s">
        <v>2</v>
      </c>
      <c r="E11" s="28" t="s">
        <v>29</v>
      </c>
      <c r="F11" s="67" t="s">
        <v>45</v>
      </c>
      <c r="G11" s="75" t="s">
        <v>68</v>
      </c>
      <c r="H11" s="75"/>
      <c r="I11" s="75"/>
      <c r="J11" s="75"/>
      <c r="K11" s="75"/>
      <c r="L11" s="75"/>
      <c r="M11" s="31"/>
    </row>
    <row r="12" spans="1:15" ht="22.5" customHeight="1">
      <c r="A12" s="27">
        <v>1</v>
      </c>
      <c r="B12" s="12" t="str">
        <f>$E$3</f>
        <v>逗子同好会</v>
      </c>
      <c r="C12" s="12" t="s">
        <v>42</v>
      </c>
      <c r="D12" s="12" t="s">
        <v>44</v>
      </c>
      <c r="E12" s="12" t="s">
        <v>58</v>
      </c>
      <c r="F12" s="12">
        <v>23</v>
      </c>
      <c r="G12" s="103" t="s">
        <v>73</v>
      </c>
      <c r="H12" s="103"/>
      <c r="I12" s="103"/>
      <c r="J12" s="103"/>
      <c r="K12" s="103"/>
      <c r="L12" s="103"/>
      <c r="M12" s="34"/>
    </row>
    <row r="13" spans="1:15" ht="22.5" customHeight="1">
      <c r="A13" s="27">
        <v>2</v>
      </c>
      <c r="B13" s="12" t="str">
        <f t="shared" ref="B13:B19" si="0">$E$3</f>
        <v>逗子同好会</v>
      </c>
      <c r="C13" s="12" t="s">
        <v>42</v>
      </c>
      <c r="D13" s="12" t="s">
        <v>44</v>
      </c>
      <c r="E13" s="12" t="s">
        <v>59</v>
      </c>
      <c r="F13" s="12">
        <v>25</v>
      </c>
      <c r="G13" s="103" t="s">
        <v>69</v>
      </c>
      <c r="H13" s="103"/>
      <c r="I13" s="103"/>
      <c r="J13" s="103"/>
      <c r="K13" s="103"/>
      <c r="L13" s="103"/>
      <c r="M13" s="34"/>
    </row>
    <row r="14" spans="1:15" ht="22.5" customHeight="1">
      <c r="A14" s="27">
        <v>3</v>
      </c>
      <c r="B14" s="12" t="s">
        <v>67</v>
      </c>
      <c r="C14" s="12" t="s">
        <v>42</v>
      </c>
      <c r="D14" s="12">
        <v>50</v>
      </c>
      <c r="E14" s="12" t="s">
        <v>60</v>
      </c>
      <c r="F14" s="12">
        <v>51</v>
      </c>
      <c r="G14" s="103"/>
      <c r="H14" s="103"/>
      <c r="I14" s="103"/>
      <c r="J14" s="103"/>
      <c r="K14" s="103"/>
      <c r="L14" s="103"/>
      <c r="M14" s="34"/>
    </row>
    <row r="15" spans="1:15" ht="22.5" customHeight="1">
      <c r="A15" s="27">
        <v>4</v>
      </c>
      <c r="B15" s="12" t="str">
        <f t="shared" si="0"/>
        <v>逗子同好会</v>
      </c>
      <c r="C15" s="12" t="s">
        <v>43</v>
      </c>
      <c r="D15" s="12" t="s">
        <v>44</v>
      </c>
      <c r="E15" s="12" t="s">
        <v>61</v>
      </c>
      <c r="F15" s="12">
        <v>23</v>
      </c>
      <c r="G15" s="103"/>
      <c r="H15" s="103"/>
      <c r="I15" s="103"/>
      <c r="J15" s="103"/>
      <c r="K15" s="103"/>
      <c r="L15" s="103"/>
      <c r="M15" s="34"/>
    </row>
    <row r="16" spans="1:15" ht="22.5" customHeight="1">
      <c r="A16" s="27">
        <v>5</v>
      </c>
      <c r="B16" s="12" t="str">
        <f t="shared" si="0"/>
        <v>逗子同好会</v>
      </c>
      <c r="C16" s="12" t="s">
        <v>43</v>
      </c>
      <c r="D16" s="12">
        <v>40</v>
      </c>
      <c r="E16" s="12" t="s">
        <v>64</v>
      </c>
      <c r="F16" s="12">
        <v>49</v>
      </c>
      <c r="G16" s="103"/>
      <c r="H16" s="103"/>
      <c r="I16" s="103"/>
      <c r="J16" s="103"/>
      <c r="K16" s="103"/>
      <c r="L16" s="103"/>
      <c r="M16" s="35"/>
    </row>
    <row r="17" spans="1:15" ht="22.5" customHeight="1">
      <c r="A17" s="27">
        <v>6</v>
      </c>
      <c r="B17" s="12" t="str">
        <f t="shared" si="0"/>
        <v>逗子同好会</v>
      </c>
      <c r="C17" s="12"/>
      <c r="D17" s="12"/>
      <c r="E17" s="12"/>
      <c r="F17" s="12"/>
      <c r="G17" s="103"/>
      <c r="H17" s="103"/>
      <c r="I17" s="103"/>
      <c r="J17" s="103"/>
      <c r="K17" s="103"/>
      <c r="L17" s="103"/>
      <c r="M17" s="34"/>
    </row>
    <row r="18" spans="1:15" ht="22.5" customHeight="1">
      <c r="A18" s="27">
        <v>7</v>
      </c>
      <c r="B18" s="12" t="str">
        <f t="shared" si="0"/>
        <v>逗子同好会</v>
      </c>
      <c r="C18" s="12"/>
      <c r="D18" s="12"/>
      <c r="E18" s="12"/>
      <c r="F18" s="12"/>
      <c r="G18" s="103"/>
      <c r="H18" s="103"/>
      <c r="I18" s="103"/>
      <c r="J18" s="103"/>
      <c r="K18" s="103"/>
      <c r="L18" s="103"/>
      <c r="M18" s="34"/>
    </row>
    <row r="19" spans="1:15" ht="22.5" customHeight="1">
      <c r="A19" s="27">
        <v>8</v>
      </c>
      <c r="B19" s="12" t="str">
        <f t="shared" si="0"/>
        <v>逗子同好会</v>
      </c>
      <c r="C19" s="12"/>
      <c r="D19" s="12"/>
      <c r="E19" s="12"/>
      <c r="F19" s="12"/>
      <c r="G19" s="103"/>
      <c r="H19" s="103"/>
      <c r="I19" s="103"/>
      <c r="J19" s="103"/>
      <c r="K19" s="103"/>
      <c r="L19" s="103"/>
      <c r="M19" s="34"/>
    </row>
    <row r="20" spans="1:15" ht="22.5" customHeight="1">
      <c r="A20" s="46" t="s">
        <v>37</v>
      </c>
      <c r="B20" s="25"/>
      <c r="C20" s="25"/>
      <c r="D20" s="26"/>
      <c r="E20" s="73" t="s">
        <v>57</v>
      </c>
      <c r="F20" s="73"/>
      <c r="G20" s="73"/>
      <c r="H20" s="73"/>
      <c r="I20" s="73"/>
      <c r="J20" s="73"/>
      <c r="K20" s="74"/>
      <c r="L20" s="74"/>
      <c r="M20" s="23"/>
      <c r="N20" s="24"/>
      <c r="O20" s="24"/>
    </row>
    <row r="21" spans="1:15" ht="22.5" customHeight="1">
      <c r="A21" s="27" t="s">
        <v>13</v>
      </c>
      <c r="B21" s="28" t="s">
        <v>0</v>
      </c>
      <c r="C21" s="29" t="s">
        <v>1</v>
      </c>
      <c r="D21" s="30" t="s">
        <v>2</v>
      </c>
      <c r="E21" s="29" t="s">
        <v>29</v>
      </c>
      <c r="F21" s="85" t="s">
        <v>45</v>
      </c>
      <c r="G21" s="86"/>
      <c r="H21" s="29" t="s">
        <v>29</v>
      </c>
      <c r="I21" s="85" t="s">
        <v>45</v>
      </c>
      <c r="J21" s="86"/>
      <c r="K21" s="36"/>
      <c r="L21" s="37"/>
      <c r="M21" s="23"/>
      <c r="N21" s="24"/>
      <c r="O21" s="24"/>
    </row>
    <row r="22" spans="1:15" ht="22.5" customHeight="1">
      <c r="A22" s="27">
        <v>1</v>
      </c>
      <c r="B22" s="12" t="str">
        <f t="shared" ref="B22:B29" si="1">$E$3</f>
        <v>逗子同好会</v>
      </c>
      <c r="C22" s="12" t="s">
        <v>42</v>
      </c>
      <c r="D22" s="12" t="s">
        <v>62</v>
      </c>
      <c r="E22" s="33" t="s">
        <v>30</v>
      </c>
      <c r="F22" s="77">
        <v>23</v>
      </c>
      <c r="G22" s="78"/>
      <c r="H22" s="33" t="s">
        <v>63</v>
      </c>
      <c r="I22" s="77">
        <v>25</v>
      </c>
      <c r="J22" s="78"/>
      <c r="K22" s="38"/>
      <c r="L22" s="34"/>
      <c r="M22" s="34"/>
    </row>
    <row r="23" spans="1:15" ht="22.5" customHeight="1">
      <c r="A23" s="27">
        <v>2</v>
      </c>
      <c r="B23" s="12" t="str">
        <f t="shared" si="1"/>
        <v>逗子同好会</v>
      </c>
      <c r="C23" s="12" t="s">
        <v>43</v>
      </c>
      <c r="D23" s="12" t="s">
        <v>65</v>
      </c>
      <c r="E23" s="33" t="s">
        <v>66</v>
      </c>
      <c r="F23" s="77">
        <v>23</v>
      </c>
      <c r="G23" s="78"/>
      <c r="H23" s="33" t="s">
        <v>64</v>
      </c>
      <c r="I23" s="77">
        <v>49</v>
      </c>
      <c r="J23" s="78"/>
      <c r="K23" s="38"/>
      <c r="L23" s="34"/>
      <c r="M23" s="34"/>
    </row>
    <row r="24" spans="1:15" ht="22.5" customHeight="1">
      <c r="A24" s="27">
        <v>3</v>
      </c>
      <c r="B24" s="12" t="str">
        <f t="shared" si="1"/>
        <v>逗子同好会</v>
      </c>
      <c r="C24" s="12"/>
      <c r="D24" s="12"/>
      <c r="E24" s="33"/>
      <c r="F24" s="77"/>
      <c r="G24" s="78"/>
      <c r="H24" s="33"/>
      <c r="I24" s="77"/>
      <c r="J24" s="78"/>
      <c r="K24" s="38"/>
      <c r="L24" s="34"/>
      <c r="M24" s="34"/>
    </row>
    <row r="25" spans="1:15" ht="22.5" customHeight="1">
      <c r="A25" s="27">
        <v>4</v>
      </c>
      <c r="B25" s="12" t="str">
        <f t="shared" si="1"/>
        <v>逗子同好会</v>
      </c>
      <c r="C25" s="12"/>
      <c r="D25" s="12"/>
      <c r="E25" s="33"/>
      <c r="F25" s="77"/>
      <c r="G25" s="78"/>
      <c r="H25" s="33"/>
      <c r="I25" s="77"/>
      <c r="J25" s="78"/>
      <c r="K25" s="38"/>
      <c r="L25" s="34"/>
      <c r="M25" s="34"/>
    </row>
    <row r="26" spans="1:15" ht="22.5" customHeight="1">
      <c r="A26" s="27">
        <v>5</v>
      </c>
      <c r="B26" s="12" t="str">
        <f t="shared" si="1"/>
        <v>逗子同好会</v>
      </c>
      <c r="C26" s="12"/>
      <c r="D26" s="12"/>
      <c r="E26" s="33"/>
      <c r="F26" s="77"/>
      <c r="G26" s="78"/>
      <c r="H26" s="33"/>
      <c r="I26" s="77"/>
      <c r="J26" s="78"/>
      <c r="K26" s="38"/>
      <c r="L26" s="34"/>
      <c r="M26" s="34"/>
    </row>
    <row r="27" spans="1:15" ht="22.5" customHeight="1">
      <c r="A27" s="27">
        <v>6</v>
      </c>
      <c r="B27" s="12" t="str">
        <f t="shared" si="1"/>
        <v>逗子同好会</v>
      </c>
      <c r="C27" s="12"/>
      <c r="D27" s="12"/>
      <c r="E27" s="33"/>
      <c r="F27" s="77"/>
      <c r="G27" s="78"/>
      <c r="H27" s="33"/>
      <c r="I27" s="77"/>
      <c r="J27" s="78"/>
      <c r="K27" s="38"/>
      <c r="L27" s="34"/>
      <c r="M27" s="34"/>
    </row>
    <row r="28" spans="1:15" ht="22.5" customHeight="1">
      <c r="A28" s="27">
        <v>7</v>
      </c>
      <c r="B28" s="12" t="str">
        <f t="shared" si="1"/>
        <v>逗子同好会</v>
      </c>
      <c r="C28" s="12"/>
      <c r="D28" s="12"/>
      <c r="E28" s="33"/>
      <c r="F28" s="77"/>
      <c r="G28" s="78"/>
      <c r="H28" s="33"/>
      <c r="I28" s="77"/>
      <c r="J28" s="78"/>
      <c r="K28" s="38"/>
      <c r="L28" s="34"/>
      <c r="M28" s="34"/>
    </row>
    <row r="29" spans="1:15" ht="22.5" customHeight="1">
      <c r="A29" s="27">
        <v>8</v>
      </c>
      <c r="B29" s="12" t="str">
        <f t="shared" si="1"/>
        <v>逗子同好会</v>
      </c>
      <c r="C29" s="12"/>
      <c r="D29" s="12"/>
      <c r="E29" s="33"/>
      <c r="F29" s="77"/>
      <c r="G29" s="78"/>
      <c r="H29" s="33"/>
      <c r="I29" s="77"/>
      <c r="J29" s="78"/>
      <c r="K29" s="38"/>
      <c r="L29" s="34"/>
      <c r="M29" s="34"/>
    </row>
    <row r="30" spans="1:15" s="15" customFormat="1" ht="22.5" customHeight="1">
      <c r="A30" s="22"/>
      <c r="B30" s="39"/>
      <c r="C30" s="39"/>
      <c r="D30" s="34"/>
      <c r="E30" s="34"/>
      <c r="F30" s="34"/>
      <c r="G30" s="34"/>
      <c r="H30" s="34"/>
      <c r="I30" s="34"/>
      <c r="J30" s="40"/>
      <c r="K30" s="40"/>
      <c r="L30" s="34"/>
      <c r="M30" s="34"/>
    </row>
    <row r="31" spans="1:15" s="51" customFormat="1" ht="22.5" customHeight="1">
      <c r="A31" s="96" t="s">
        <v>50</v>
      </c>
      <c r="B31" s="96"/>
      <c r="C31" s="96"/>
      <c r="D31" s="96"/>
      <c r="E31" s="58">
        <v>1000</v>
      </c>
      <c r="F31" s="41" t="s">
        <v>22</v>
      </c>
      <c r="G31" s="56">
        <f>COUNTA(E12:E19)</f>
        <v>5</v>
      </c>
      <c r="H31" s="50" t="s">
        <v>49</v>
      </c>
      <c r="I31" s="41"/>
      <c r="J31" s="100">
        <f>E31*G31</f>
        <v>5000</v>
      </c>
      <c r="K31" s="100"/>
      <c r="L31" s="50" t="s">
        <v>23</v>
      </c>
      <c r="M31" s="41"/>
    </row>
    <row r="32" spans="1:15" s="51" customFormat="1" ht="22.5" customHeight="1">
      <c r="A32" s="97" t="s">
        <v>71</v>
      </c>
      <c r="B32" s="97"/>
      <c r="C32" s="97"/>
      <c r="D32" s="97"/>
      <c r="E32" s="58">
        <v>-500</v>
      </c>
      <c r="F32" s="41" t="s">
        <v>22</v>
      </c>
      <c r="G32" s="56"/>
      <c r="H32" s="50" t="s">
        <v>49</v>
      </c>
      <c r="I32" s="41"/>
      <c r="J32" s="100">
        <f>E32*G32</f>
        <v>0</v>
      </c>
      <c r="K32" s="100"/>
      <c r="L32" s="50" t="s">
        <v>23</v>
      </c>
      <c r="M32" s="41"/>
    </row>
    <row r="33" spans="1:13" s="51" customFormat="1" ht="22.5" customHeight="1">
      <c r="A33" s="97" t="s">
        <v>54</v>
      </c>
      <c r="B33" s="97"/>
      <c r="C33" s="97"/>
      <c r="D33" s="97"/>
      <c r="E33" s="58">
        <v>-1000</v>
      </c>
      <c r="F33" s="41" t="s">
        <v>22</v>
      </c>
      <c r="G33" s="56">
        <v>1</v>
      </c>
      <c r="H33" s="50" t="s">
        <v>49</v>
      </c>
      <c r="I33" s="41"/>
      <c r="J33" s="100">
        <f>E33*G33</f>
        <v>-1000</v>
      </c>
      <c r="K33" s="100"/>
      <c r="L33" s="50" t="s">
        <v>23</v>
      </c>
      <c r="M33" s="41"/>
    </row>
    <row r="34" spans="1:13" s="51" customFormat="1" ht="22.5" customHeight="1">
      <c r="A34" s="96" t="s">
        <v>51</v>
      </c>
      <c r="B34" s="96"/>
      <c r="C34" s="96"/>
      <c r="D34" s="96"/>
      <c r="E34" s="58">
        <v>2000</v>
      </c>
      <c r="F34" s="41" t="s">
        <v>22</v>
      </c>
      <c r="G34" s="56">
        <f>COUNTA(E22:E29)</f>
        <v>2</v>
      </c>
      <c r="H34" s="50" t="s">
        <v>52</v>
      </c>
      <c r="I34" s="41"/>
      <c r="J34" s="100">
        <f>E34*G34</f>
        <v>4000</v>
      </c>
      <c r="K34" s="100"/>
      <c r="L34" s="50" t="s">
        <v>23</v>
      </c>
      <c r="M34" s="41"/>
    </row>
    <row r="35" spans="1:13" s="51" customFormat="1" ht="22.5" customHeight="1">
      <c r="A35" s="98" t="s">
        <v>54</v>
      </c>
      <c r="B35" s="98"/>
      <c r="C35" s="98"/>
      <c r="D35" s="98"/>
      <c r="E35" s="58">
        <v>-2000</v>
      </c>
      <c r="F35" s="41" t="s">
        <v>22</v>
      </c>
      <c r="G35" s="56"/>
      <c r="H35" s="50" t="s">
        <v>52</v>
      </c>
      <c r="I35" s="41"/>
      <c r="J35" s="100">
        <f>E35*G35</f>
        <v>0</v>
      </c>
      <c r="K35" s="100"/>
      <c r="L35" s="50" t="s">
        <v>23</v>
      </c>
      <c r="M35" s="41"/>
    </row>
    <row r="36" spans="1:13" s="51" customFormat="1" ht="22.5" customHeight="1">
      <c r="A36" s="49"/>
      <c r="B36" s="99" t="s">
        <v>53</v>
      </c>
      <c r="C36" s="99"/>
      <c r="D36" s="99"/>
      <c r="E36" s="48"/>
      <c r="F36" s="41"/>
      <c r="G36" s="57"/>
      <c r="H36" s="50"/>
      <c r="I36" s="41"/>
      <c r="J36" s="101">
        <f>SUM(J31:K35)</f>
        <v>8000</v>
      </c>
      <c r="K36" s="101"/>
      <c r="L36" s="50" t="s">
        <v>23</v>
      </c>
      <c r="M36" s="41"/>
    </row>
    <row r="37" spans="1:13" s="51" customFormat="1" ht="22.5" customHeight="1">
      <c r="A37" s="49"/>
      <c r="B37" s="48"/>
      <c r="C37" s="48"/>
      <c r="D37" s="48"/>
      <c r="E37" s="48"/>
      <c r="F37" s="41"/>
      <c r="G37" s="57"/>
      <c r="H37" s="50"/>
      <c r="I37" s="41"/>
      <c r="J37" s="61"/>
      <c r="K37" s="60"/>
      <c r="L37" s="50"/>
      <c r="M37" s="41"/>
    </row>
    <row r="38" spans="1:13" s="54" customFormat="1" ht="22.5" customHeight="1">
      <c r="A38" s="52"/>
      <c r="B38" s="55" t="s">
        <v>21</v>
      </c>
      <c r="C38" s="55"/>
      <c r="E38" s="12">
        <v>1</v>
      </c>
      <c r="F38" s="53" t="s">
        <v>24</v>
      </c>
      <c r="G38" s="53"/>
      <c r="H38" s="12">
        <v>5</v>
      </c>
      <c r="I38" s="94" t="s">
        <v>55</v>
      </c>
      <c r="J38" s="95"/>
      <c r="K38" s="59" t="s">
        <v>25</v>
      </c>
      <c r="M38" s="53"/>
    </row>
    <row r="39" spans="1:13">
      <c r="B39" s="43" t="s">
        <v>39</v>
      </c>
      <c r="C39" s="44" t="s">
        <v>42</v>
      </c>
      <c r="D39" s="44" t="s">
        <v>44</v>
      </c>
      <c r="E39" s="45" t="s">
        <v>33</v>
      </c>
      <c r="K39" s="45" t="s">
        <v>25</v>
      </c>
      <c r="L39" s="14"/>
    </row>
    <row r="40" spans="1:13">
      <c r="B40" s="43" t="s">
        <v>40</v>
      </c>
      <c r="C40" s="44" t="s">
        <v>43</v>
      </c>
      <c r="D40" s="44">
        <v>40</v>
      </c>
      <c r="E40" s="45" t="s">
        <v>18</v>
      </c>
      <c r="K40" s="45" t="s">
        <v>26</v>
      </c>
      <c r="L40" s="14"/>
    </row>
    <row r="41" spans="1:13">
      <c r="B41" s="43" t="s">
        <v>41</v>
      </c>
      <c r="C41" s="15"/>
      <c r="D41" s="44">
        <v>50</v>
      </c>
      <c r="E41" s="42"/>
    </row>
    <row r="42" spans="1:13">
      <c r="B42" s="15"/>
      <c r="C42" s="15"/>
      <c r="D42" s="44">
        <v>60</v>
      </c>
      <c r="E42" s="42"/>
    </row>
    <row r="43" spans="1:13">
      <c r="B43" s="15"/>
      <c r="C43" s="15"/>
      <c r="D43" s="62">
        <v>70</v>
      </c>
      <c r="E43" s="42"/>
    </row>
    <row r="44" spans="1:13">
      <c r="B44" s="15"/>
      <c r="C44" s="15"/>
      <c r="D44" s="42"/>
      <c r="E44" s="42"/>
    </row>
    <row r="45" spans="1:13">
      <c r="B45" s="15"/>
      <c r="C45" s="15"/>
      <c r="D45" s="42"/>
      <c r="E45" s="42"/>
    </row>
    <row r="46" spans="1:13">
      <c r="B46" s="15"/>
      <c r="C46" s="15"/>
      <c r="D46" s="42"/>
      <c r="E46" s="42"/>
    </row>
    <row r="47" spans="1:13">
      <c r="B47" s="15"/>
      <c r="C47" s="15"/>
      <c r="D47" s="42"/>
      <c r="E47" s="42"/>
    </row>
    <row r="48" spans="1:13">
      <c r="B48" s="15"/>
      <c r="C48" s="15"/>
      <c r="D48" s="42"/>
      <c r="E48" s="42"/>
    </row>
  </sheetData>
  <mergeCells count="56">
    <mergeCell ref="A2:D2"/>
    <mergeCell ref="E2:F2"/>
    <mergeCell ref="A3:D3"/>
    <mergeCell ref="E3:F3"/>
    <mergeCell ref="A4:A7"/>
    <mergeCell ref="B7:D7"/>
    <mergeCell ref="B5:D5"/>
    <mergeCell ref="F23:G23"/>
    <mergeCell ref="I23:J23"/>
    <mergeCell ref="G11:L11"/>
    <mergeCell ref="B4:D4"/>
    <mergeCell ref="E4:F4"/>
    <mergeCell ref="B6:D6"/>
    <mergeCell ref="E6:G6"/>
    <mergeCell ref="I4:L4"/>
    <mergeCell ref="B8:D8"/>
    <mergeCell ref="G18:L18"/>
    <mergeCell ref="G19:L19"/>
    <mergeCell ref="A9:L9"/>
    <mergeCell ref="G12:L12"/>
    <mergeCell ref="G13:L13"/>
    <mergeCell ref="G14:L14"/>
    <mergeCell ref="E10:L10"/>
    <mergeCell ref="E20:L20"/>
    <mergeCell ref="F21:G21"/>
    <mergeCell ref="I21:J21"/>
    <mergeCell ref="F22:G22"/>
    <mergeCell ref="I22:J22"/>
    <mergeCell ref="G15:L15"/>
    <mergeCell ref="G16:L16"/>
    <mergeCell ref="G17:L17"/>
    <mergeCell ref="F24:G24"/>
    <mergeCell ref="I24:J24"/>
    <mergeCell ref="F25:G25"/>
    <mergeCell ref="I25:J25"/>
    <mergeCell ref="I27:J27"/>
    <mergeCell ref="A31:D31"/>
    <mergeCell ref="J31:K31"/>
    <mergeCell ref="F26:G26"/>
    <mergeCell ref="I26:J26"/>
    <mergeCell ref="F27:G27"/>
    <mergeCell ref="F28:G28"/>
    <mergeCell ref="I28:J28"/>
    <mergeCell ref="F29:G29"/>
    <mergeCell ref="I29:J29"/>
    <mergeCell ref="I38:J38"/>
    <mergeCell ref="A32:D32"/>
    <mergeCell ref="J32:K32"/>
    <mergeCell ref="A33:D33"/>
    <mergeCell ref="J33:K33"/>
    <mergeCell ref="A34:D34"/>
    <mergeCell ref="J34:K34"/>
    <mergeCell ref="A35:D35"/>
    <mergeCell ref="J35:K35"/>
    <mergeCell ref="B36:D36"/>
    <mergeCell ref="J36:K36"/>
  </mergeCells>
  <phoneticPr fontId="1"/>
  <conditionalFormatting sqref="E5:E7 F6:G6 G31:G35 E38 H38 B12:B19 B22:B29 E12:F19 E22:J29 E3:F4">
    <cfRule type="cellIs" dxfId="18" priority="22" operator="equal">
      <formula>0</formula>
    </cfRule>
  </conditionalFormatting>
  <conditionalFormatting sqref="C12:D19 C22:D29">
    <cfRule type="cellIs" dxfId="17" priority="21" operator="equal">
      <formula>0</formula>
    </cfRule>
  </conditionalFormatting>
  <conditionalFormatting sqref="D12:F19 D23:E29 H23:H29">
    <cfRule type="expression" dxfId="16" priority="20">
      <formula>$C12="女子"</formula>
    </cfRule>
  </conditionalFormatting>
  <conditionalFormatting sqref="D22:J22">
    <cfRule type="expression" dxfId="15" priority="18">
      <formula>$C22="女子"</formula>
    </cfRule>
  </conditionalFormatting>
  <conditionalFormatting sqref="F23:G23">
    <cfRule type="expression" dxfId="14" priority="17">
      <formula>$C23="女子"</formula>
    </cfRule>
  </conditionalFormatting>
  <conditionalFormatting sqref="F24:G24">
    <cfRule type="expression" dxfId="13" priority="16">
      <formula>$C24="女子"</formula>
    </cfRule>
  </conditionalFormatting>
  <conditionalFormatting sqref="F25:G25">
    <cfRule type="expression" dxfId="12" priority="15">
      <formula>$C25="女子"</formula>
    </cfRule>
  </conditionalFormatting>
  <conditionalFormatting sqref="F26:G26">
    <cfRule type="expression" dxfId="11" priority="14">
      <formula>$C26="女子"</formula>
    </cfRule>
  </conditionalFormatting>
  <conditionalFormatting sqref="F27:G27">
    <cfRule type="expression" dxfId="10" priority="13">
      <formula>$C27="女子"</formula>
    </cfRule>
  </conditionalFormatting>
  <conditionalFormatting sqref="F28:G28">
    <cfRule type="expression" dxfId="9" priority="12">
      <formula>$C28="女子"</formula>
    </cfRule>
  </conditionalFormatting>
  <conditionalFormatting sqref="F28:G28">
    <cfRule type="expression" dxfId="8" priority="10">
      <formula>$C28="女子"</formula>
    </cfRule>
  </conditionalFormatting>
  <conditionalFormatting sqref="F29:G29">
    <cfRule type="expression" dxfId="7" priority="9">
      <formula>$C29="女子"</formula>
    </cfRule>
  </conditionalFormatting>
  <conditionalFormatting sqref="I23:J23">
    <cfRule type="expression" dxfId="6" priority="7">
      <formula>$C23="女子"</formula>
    </cfRule>
  </conditionalFormatting>
  <conditionalFormatting sqref="I24:J24">
    <cfRule type="expression" dxfId="5" priority="6">
      <formula>$C24="女子"</formula>
    </cfRule>
  </conditionalFormatting>
  <conditionalFormatting sqref="I25:J25">
    <cfRule type="expression" dxfId="4" priority="5">
      <formula>$C25="女子"</formula>
    </cfRule>
  </conditionalFormatting>
  <conditionalFormatting sqref="I26:J26">
    <cfRule type="expression" dxfId="3" priority="4">
      <formula>$C26="女子"</formula>
    </cfRule>
  </conditionalFormatting>
  <conditionalFormatting sqref="I27:J27">
    <cfRule type="expression" dxfId="2" priority="3">
      <formula>$C27="女子"</formula>
    </cfRule>
  </conditionalFormatting>
  <conditionalFormatting sqref="I28:J28">
    <cfRule type="expression" dxfId="1" priority="2">
      <formula>$C28="女子"</formula>
    </cfRule>
  </conditionalFormatting>
  <conditionalFormatting sqref="I29:J29">
    <cfRule type="expression" dxfId="0" priority="1">
      <formula>$C29="女子"</formula>
    </cfRule>
  </conditionalFormatting>
  <dataValidations count="8">
    <dataValidation type="list" imeMode="on" allowBlank="1" showInputMessage="1" showErrorMessage="1" sqref="D22:D29">
      <formula1>ダブルス種目</formula1>
    </dataValidation>
    <dataValidation type="list" imeMode="on" allowBlank="1" showInputMessage="1" showErrorMessage="1" sqref="C12:C19 C22:C29">
      <formula1>性別</formula1>
    </dataValidation>
    <dataValidation type="list" imeMode="on" allowBlank="1" showInputMessage="1" showErrorMessage="1" prompt="▼をクリックして選択してください。" sqref="E8">
      <formula1>$E$39:$E$40</formula1>
    </dataValidation>
    <dataValidation type="list" allowBlank="1" showInputMessage="1" prompt="▼をクリックして選択してください。" sqref="D12:D19">
      <formula1>シングルス種目</formula1>
    </dataValidation>
    <dataValidation allowBlank="1" prompt="▼をクリックして選択してください。" sqref="D30"/>
    <dataValidation type="list" imeMode="on" allowBlank="1" showInputMessage="1" prompt="▼をクリックして選択してください。" sqref="K38">
      <formula1>参加料</formula1>
    </dataValidation>
    <dataValidation imeMode="on" allowBlank="1" showInputMessage="1" showErrorMessage="1" sqref="L41:L65536 K39:K40 B22:B29 I22:I29 J39:J65536 C38 H38 G1:G2 J1:L2 K22:K29 H21:H29 B12:B19 G39:G65536 B36:B38 E6:G6 G30:G37 E11:E19 J30:J37 A31:A35 B30:C30 E3:F3 E1:E2 E4:F4 G12:L19 L30:L37 E21:E65536"/>
    <dataValidation imeMode="off" allowBlank="1" showInputMessage="1" showErrorMessage="1" sqref="K41:K65536 I38 F11:F19 I21 F38:G38 L22:L29 E5:F5 F21:F37 M1:M2 F1 E7 H39:I65536 H30:I37 F39:F65536 M11:M19 M22:M65536 K30 I1:I2 H1"/>
  </dataValidations>
  <pageMargins left="0.39370078740157483" right="0.19685039370078741" top="0.78740157480314965" bottom="0.78740157480314965" header="0.39370078740157483" footer="0.39370078740157483"/>
  <pageSetup paperSize="9" scale="89" orientation="portrait" horizontalDpi="4294967292" verticalDpi="300" r:id="rId1"/>
  <headerFooter alignWithMargins="0">
    <oddFooter>&amp;L&amp;F　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showZeros="0" zoomScaleNormal="100" zoomScaleSheetLayoutView="100" workbookViewId="0">
      <pane xSplit="10" ySplit="2" topLeftCell="L3" activePane="bottomRight" state="frozen"/>
      <selection activeCell="A2" sqref="A2:IV125"/>
      <selection pane="topRight" activeCell="A2" sqref="A2:IV125"/>
      <selection pane="bottomLeft" activeCell="A2" sqref="A2:IV125"/>
      <selection pane="bottomRight" activeCell="T7" sqref="T7"/>
    </sheetView>
  </sheetViews>
  <sheetFormatPr defaultColWidth="9" defaultRowHeight="14"/>
  <cols>
    <col min="1" max="1" width="4.08984375" style="1" customWidth="1"/>
    <col min="2" max="2" width="5.453125" style="3" hidden="1" customWidth="1"/>
    <col min="3" max="4" width="7.453125" style="3" hidden="1" customWidth="1"/>
    <col min="5" max="11" width="6.453125" style="3" hidden="1" customWidth="1"/>
    <col min="12" max="12" width="17.453125" style="1" customWidth="1"/>
    <col min="13" max="13" width="4.453125" style="3" customWidth="1"/>
    <col min="14" max="14" width="10.453125" style="3" bestFit="1" customWidth="1"/>
    <col min="15" max="15" width="7.36328125" style="3" customWidth="1"/>
    <col min="16" max="16" width="19.7265625" style="3" customWidth="1"/>
    <col min="17" max="17" width="45.36328125" style="3" bestFit="1" customWidth="1"/>
    <col min="18" max="19" width="12.6328125" style="3" customWidth="1"/>
    <col min="20" max="16384" width="9" style="1"/>
  </cols>
  <sheetData>
    <row r="1" spans="1:19" ht="27.75" customHeight="1">
      <c r="A1" s="6" t="s">
        <v>35</v>
      </c>
      <c r="B1" s="2"/>
      <c r="C1" s="2"/>
      <c r="D1" s="2"/>
      <c r="E1" s="2">
        <v>11</v>
      </c>
      <c r="F1" s="2">
        <v>12</v>
      </c>
      <c r="G1" s="2">
        <v>13</v>
      </c>
      <c r="H1" s="2">
        <v>21</v>
      </c>
      <c r="I1" s="2">
        <v>22</v>
      </c>
      <c r="J1" s="2">
        <v>23</v>
      </c>
      <c r="K1" s="2"/>
      <c r="S1" s="7"/>
    </row>
    <row r="2" spans="1:19" s="3" customFormat="1" ht="27.75" customHeight="1">
      <c r="A2" s="4" t="s">
        <v>13</v>
      </c>
      <c r="B2" s="5" t="s">
        <v>3</v>
      </c>
      <c r="C2" s="5" t="s">
        <v>4</v>
      </c>
      <c r="D2" s="5" t="s">
        <v>5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/>
      <c r="L2" s="69" t="s">
        <v>0</v>
      </c>
      <c r="M2" s="69" t="s">
        <v>1</v>
      </c>
      <c r="N2" s="69" t="s">
        <v>2</v>
      </c>
      <c r="O2" s="69" t="s">
        <v>6</v>
      </c>
      <c r="P2" s="69" t="s">
        <v>27</v>
      </c>
      <c r="Q2" s="69" t="s">
        <v>72</v>
      </c>
      <c r="R2" s="8"/>
      <c r="S2" s="8"/>
    </row>
    <row r="3" spans="1:19" ht="27.75" customHeight="1">
      <c r="A3" s="4">
        <v>1</v>
      </c>
      <c r="B3" s="5" t="e">
        <f>IF(M3="",0,VLOOKUP(M3,#REF!,5,FALSE))</f>
        <v>#REF!</v>
      </c>
      <c r="C3" s="5" t="e">
        <f>IF(N3="",0,VLOOKUP(N3,#REF!,3,FALSE))</f>
        <v>#REF!</v>
      </c>
      <c r="D3" s="5" t="e">
        <f t="shared" ref="D3:D11" si="0">B3*10+C3</f>
        <v>#REF!</v>
      </c>
      <c r="E3" s="5" t="e">
        <f>IF($D3=E$1,COUNTIF($D$3:D3,E$1),"")</f>
        <v>#REF!</v>
      </c>
      <c r="F3" s="5" t="e">
        <f>IF($D3=F$1,COUNTIF($D$3:$D3,F$1),"")</f>
        <v>#REF!</v>
      </c>
      <c r="G3" s="5" t="e">
        <f>IF($D3=G$1,COUNTIF($D$3:$D3,G$1),"")</f>
        <v>#REF!</v>
      </c>
      <c r="H3" s="5" t="e">
        <f>IF($D3=H$1,COUNTIF($D$3:$D3,H$1),"")</f>
        <v>#REF!</v>
      </c>
      <c r="I3" s="5" t="e">
        <f>IF($D3=I$1,COUNTIF($D$3:$D3,I$1),"")</f>
        <v>#REF!</v>
      </c>
      <c r="J3" s="5" t="e">
        <f>IF($D3=J$1,COUNTIF($D$3:$D3,J$1),"")</f>
        <v>#REF!</v>
      </c>
      <c r="K3" s="5" t="e">
        <f t="shared" ref="K3:K11" si="1">D3*1000+SUM(E3:J3)</f>
        <v>#REF!</v>
      </c>
      <c r="L3" s="68">
        <f>申込書!$B$12</f>
        <v>0</v>
      </c>
      <c r="M3" s="68" t="str">
        <f>申込書!$C$12</f>
        <v>男子</v>
      </c>
      <c r="N3" s="68">
        <f>申込書!$D$12</f>
        <v>40</v>
      </c>
      <c r="O3" s="68"/>
      <c r="P3" s="68" t="str">
        <f>申込書!$E$12</f>
        <v>図師　卓夫</v>
      </c>
      <c r="Q3" s="68" t="str">
        <f>申込書!$G12</f>
        <v>平成27年度　神奈川オープン　40代　３位</v>
      </c>
      <c r="R3" s="9"/>
      <c r="S3" s="9"/>
    </row>
    <row r="4" spans="1:19" ht="27.75" customHeight="1">
      <c r="A4" s="4">
        <v>2</v>
      </c>
      <c r="B4" s="5" t="e">
        <f>IF(M4="",0,VLOOKUP(M4,#REF!,5,FALSE))</f>
        <v>#REF!</v>
      </c>
      <c r="C4" s="5" t="e">
        <f>IF(N4="",0,VLOOKUP(N4,#REF!,3,FALSE))</f>
        <v>#REF!</v>
      </c>
      <c r="D4" s="5" t="e">
        <f t="shared" si="0"/>
        <v>#REF!</v>
      </c>
      <c r="E4" s="5" t="e">
        <f>IF($D4=E$1,COUNTIF($D$3:D4,E$1),"")</f>
        <v>#REF!</v>
      </c>
      <c r="F4" s="5" t="e">
        <f>IF($D4=F$1,COUNTIF($D$3:$D4,F$1),"")</f>
        <v>#REF!</v>
      </c>
      <c r="G4" s="5" t="e">
        <f>IF($D4=G$1,COUNTIF($D$3:$D4,G$1),"")</f>
        <v>#REF!</v>
      </c>
      <c r="H4" s="5" t="e">
        <f>IF($D4=H$1,COUNTIF($D$3:$D4,H$1),"")</f>
        <v>#REF!</v>
      </c>
      <c r="I4" s="5" t="e">
        <f>IF($D4=I$1,COUNTIF($D$3:$D4,I$1),"")</f>
        <v>#REF!</v>
      </c>
      <c r="J4" s="5" t="e">
        <f>IF($D4=J$1,COUNTIF($D$3:$D4,J$1),"")</f>
        <v>#REF!</v>
      </c>
      <c r="K4" s="5" t="e">
        <f t="shared" si="1"/>
        <v>#REF!</v>
      </c>
      <c r="L4" s="68">
        <f>申込書!$B$13</f>
        <v>0</v>
      </c>
      <c r="M4" s="68">
        <f>申込書!$C$13</f>
        <v>0</v>
      </c>
      <c r="N4" s="68">
        <f>申込書!$D$13</f>
        <v>0</v>
      </c>
      <c r="O4" s="68"/>
      <c r="P4" s="68">
        <f>申込書!$E$13</f>
        <v>0</v>
      </c>
      <c r="Q4" s="68">
        <f>申込書!$G13</f>
        <v>0</v>
      </c>
      <c r="R4" s="9"/>
      <c r="S4" s="9"/>
    </row>
    <row r="5" spans="1:19" ht="27.75" customHeight="1">
      <c r="A5" s="4">
        <v>3</v>
      </c>
      <c r="B5" s="5" t="e">
        <f>IF(M5="",0,VLOOKUP(M5,#REF!,5,FALSE))</f>
        <v>#REF!</v>
      </c>
      <c r="C5" s="5" t="e">
        <f>IF(N5="",0,VLOOKUP(N5,#REF!,3,FALSE))</f>
        <v>#REF!</v>
      </c>
      <c r="D5" s="5" t="e">
        <f t="shared" si="0"/>
        <v>#REF!</v>
      </c>
      <c r="E5" s="5" t="e">
        <f>IF($D5=E$1,COUNTIF($D$3:D5,E$1),"")</f>
        <v>#REF!</v>
      </c>
      <c r="F5" s="5" t="e">
        <f>IF($D5=F$1,COUNTIF($D$3:$D5,F$1),"")</f>
        <v>#REF!</v>
      </c>
      <c r="G5" s="5" t="e">
        <f>IF($D5=G$1,COUNTIF($D$3:$D5,G$1),"")</f>
        <v>#REF!</v>
      </c>
      <c r="H5" s="5" t="e">
        <f>IF($D5=H$1,COUNTIF($D$3:$D5,H$1),"")</f>
        <v>#REF!</v>
      </c>
      <c r="I5" s="5" t="e">
        <f>IF($D5=I$1,COUNTIF($D$3:$D5,I$1),"")</f>
        <v>#REF!</v>
      </c>
      <c r="J5" s="5" t="e">
        <f>IF($D5=J$1,COUNTIF($D$3:$D5,J$1),"")</f>
        <v>#REF!</v>
      </c>
      <c r="K5" s="5" t="e">
        <f t="shared" si="1"/>
        <v>#REF!</v>
      </c>
      <c r="L5" s="68">
        <f>申込書!$B$14</f>
        <v>0</v>
      </c>
      <c r="M5" s="68">
        <f>申込書!$C$14</f>
        <v>0</v>
      </c>
      <c r="N5" s="68">
        <f>申込書!$D$14</f>
        <v>0</v>
      </c>
      <c r="O5" s="68"/>
      <c r="P5" s="68">
        <f>申込書!$E$14</f>
        <v>0</v>
      </c>
      <c r="Q5" s="68">
        <f>申込書!$G14</f>
        <v>0</v>
      </c>
      <c r="R5" s="9"/>
      <c r="S5" s="9"/>
    </row>
    <row r="6" spans="1:19" ht="27.75" customHeight="1">
      <c r="A6" s="4">
        <v>4</v>
      </c>
      <c r="B6" s="5" t="e">
        <f>IF(M6="",0,VLOOKUP(M6,#REF!,5,FALSE))</f>
        <v>#REF!</v>
      </c>
      <c r="C6" s="5" t="e">
        <f>IF(N6="",0,VLOOKUP(N6,#REF!,3,FALSE))</f>
        <v>#REF!</v>
      </c>
      <c r="D6" s="5" t="e">
        <f t="shared" si="0"/>
        <v>#REF!</v>
      </c>
      <c r="E6" s="5" t="e">
        <f>IF($D6=E$1,COUNTIF($D$3:D6,E$1),"")</f>
        <v>#REF!</v>
      </c>
      <c r="F6" s="5" t="e">
        <f>IF($D6=F$1,COUNTIF($D$3:$D6,F$1),"")</f>
        <v>#REF!</v>
      </c>
      <c r="G6" s="5" t="e">
        <f>IF($D6=G$1,COUNTIF($D$3:$D6,G$1),"")</f>
        <v>#REF!</v>
      </c>
      <c r="H6" s="5" t="e">
        <f>IF($D6=H$1,COUNTIF($D$3:$D6,H$1),"")</f>
        <v>#REF!</v>
      </c>
      <c r="I6" s="5" t="e">
        <f>IF($D6=I$1,COUNTIF($D$3:$D6,I$1),"")</f>
        <v>#REF!</v>
      </c>
      <c r="J6" s="5" t="e">
        <f>IF($D6=J$1,COUNTIF($D$3:$D6,J$1),"")</f>
        <v>#REF!</v>
      </c>
      <c r="K6" s="5" t="e">
        <f t="shared" si="1"/>
        <v>#REF!</v>
      </c>
      <c r="L6" s="68">
        <f>申込書!$B$15</f>
        <v>0</v>
      </c>
      <c r="M6" s="68">
        <f>申込書!$C$15</f>
        <v>0</v>
      </c>
      <c r="N6" s="68">
        <f>申込書!$D$15</f>
        <v>0</v>
      </c>
      <c r="O6" s="68"/>
      <c r="P6" s="68">
        <f>申込書!$E$15</f>
        <v>0</v>
      </c>
      <c r="Q6" s="68">
        <f>申込書!$G15</f>
        <v>0</v>
      </c>
      <c r="R6" s="9"/>
      <c r="S6" s="9"/>
    </row>
    <row r="7" spans="1:19" ht="27.75" customHeight="1">
      <c r="A7" s="4">
        <v>5</v>
      </c>
      <c r="B7" s="5" t="e">
        <f>IF(M7="",0,VLOOKUP(M7,#REF!,5,FALSE))</f>
        <v>#REF!</v>
      </c>
      <c r="C7" s="5" t="e">
        <f>IF(N7="",0,VLOOKUP(N7,#REF!,3,FALSE))</f>
        <v>#REF!</v>
      </c>
      <c r="D7" s="5" t="e">
        <f t="shared" si="0"/>
        <v>#REF!</v>
      </c>
      <c r="E7" s="5" t="e">
        <f>IF($D7=E$1,COUNTIF($D$3:D7,E$1),"")</f>
        <v>#REF!</v>
      </c>
      <c r="F7" s="5" t="e">
        <f>IF($D7=F$1,COUNTIF($D$3:$D7,F$1),"")</f>
        <v>#REF!</v>
      </c>
      <c r="G7" s="5" t="e">
        <f>IF($D7=G$1,COUNTIF($D$3:$D7,G$1),"")</f>
        <v>#REF!</v>
      </c>
      <c r="H7" s="5" t="e">
        <f>IF($D7=H$1,COUNTIF($D$3:$D7,H$1),"")</f>
        <v>#REF!</v>
      </c>
      <c r="I7" s="5" t="e">
        <f>IF($D7=I$1,COUNTIF($D$3:$D7,I$1),"")</f>
        <v>#REF!</v>
      </c>
      <c r="J7" s="5" t="e">
        <f>IF($D7=J$1,COUNTIF($D$3:$D7,J$1),"")</f>
        <v>#REF!</v>
      </c>
      <c r="K7" s="5" t="e">
        <f t="shared" si="1"/>
        <v>#REF!</v>
      </c>
      <c r="L7" s="68">
        <f>申込書!$B$16</f>
        <v>0</v>
      </c>
      <c r="M7" s="68">
        <f>申込書!$C$16</f>
        <v>0</v>
      </c>
      <c r="N7" s="68">
        <f>申込書!$D$16</f>
        <v>0</v>
      </c>
      <c r="O7" s="68"/>
      <c r="P7" s="68">
        <f>申込書!$E$16</f>
        <v>0</v>
      </c>
      <c r="Q7" s="68">
        <f>申込書!$G16</f>
        <v>0</v>
      </c>
      <c r="R7" s="9"/>
      <c r="S7" s="9"/>
    </row>
    <row r="8" spans="1:19" ht="27.75" customHeight="1">
      <c r="A8" s="4">
        <v>6</v>
      </c>
      <c r="B8" s="5" t="e">
        <f>IF(M8="",0,VLOOKUP(M8,#REF!,5,FALSE))</f>
        <v>#REF!</v>
      </c>
      <c r="C8" s="5" t="e">
        <f>IF(N8="",0,VLOOKUP(N8,#REF!,3,FALSE))</f>
        <v>#REF!</v>
      </c>
      <c r="D8" s="5" t="e">
        <f t="shared" si="0"/>
        <v>#REF!</v>
      </c>
      <c r="E8" s="5" t="e">
        <f>IF($D8=E$1,COUNTIF($D$3:D8,E$1),"")</f>
        <v>#REF!</v>
      </c>
      <c r="F8" s="5" t="e">
        <f>IF($D8=F$1,COUNTIF($D$3:$D8,F$1),"")</f>
        <v>#REF!</v>
      </c>
      <c r="G8" s="5" t="e">
        <f>IF($D8=G$1,COUNTIF($D$3:$D8,G$1),"")</f>
        <v>#REF!</v>
      </c>
      <c r="H8" s="5" t="e">
        <f>IF($D8=H$1,COUNTIF($D$3:$D8,H$1),"")</f>
        <v>#REF!</v>
      </c>
      <c r="I8" s="5" t="e">
        <f>IF($D8=I$1,COUNTIF($D$3:$D8,I$1),"")</f>
        <v>#REF!</v>
      </c>
      <c r="J8" s="5" t="e">
        <f>IF($D8=J$1,COUNTIF($D$3:$D8,J$1),"")</f>
        <v>#REF!</v>
      </c>
      <c r="K8" s="5" t="e">
        <f t="shared" si="1"/>
        <v>#REF!</v>
      </c>
      <c r="L8" s="68">
        <f>申込書!$B$17</f>
        <v>0</v>
      </c>
      <c r="M8" s="68">
        <f>申込書!$C$17</f>
        <v>0</v>
      </c>
      <c r="N8" s="68">
        <f>申込書!$D$17</f>
        <v>0</v>
      </c>
      <c r="O8" s="68"/>
      <c r="P8" s="68">
        <f>申込書!$E$17</f>
        <v>0</v>
      </c>
      <c r="Q8" s="68">
        <f>申込書!$G17</f>
        <v>0</v>
      </c>
      <c r="R8" s="9"/>
      <c r="S8" s="9"/>
    </row>
    <row r="9" spans="1:19" ht="27.75" customHeight="1">
      <c r="A9" s="4">
        <v>7</v>
      </c>
      <c r="B9" s="5" t="e">
        <f>IF(M9="",0,VLOOKUP(M9,#REF!,5,FALSE))</f>
        <v>#REF!</v>
      </c>
      <c r="C9" s="5" t="e">
        <f>IF(N9="",0,VLOOKUP(N9,#REF!,3,FALSE))</f>
        <v>#REF!</v>
      </c>
      <c r="D9" s="5" t="e">
        <f t="shared" si="0"/>
        <v>#REF!</v>
      </c>
      <c r="E9" s="5" t="e">
        <f>IF($D9=E$1,COUNTIF($D$3:D9,E$1),"")</f>
        <v>#REF!</v>
      </c>
      <c r="F9" s="5" t="e">
        <f>IF($D9=F$1,COUNTIF($D$3:$D9,F$1),"")</f>
        <v>#REF!</v>
      </c>
      <c r="G9" s="5" t="e">
        <f>IF($D9=G$1,COUNTIF($D$3:$D9,G$1),"")</f>
        <v>#REF!</v>
      </c>
      <c r="H9" s="5" t="e">
        <f>IF($D9=H$1,COUNTIF($D$3:$D9,H$1),"")</f>
        <v>#REF!</v>
      </c>
      <c r="I9" s="5" t="e">
        <f>IF($D9=I$1,COUNTIF($D$3:$D9,I$1),"")</f>
        <v>#REF!</v>
      </c>
      <c r="J9" s="5" t="e">
        <f>IF($D9=J$1,COUNTIF($D$3:$D9,J$1),"")</f>
        <v>#REF!</v>
      </c>
      <c r="K9" s="5" t="e">
        <f t="shared" si="1"/>
        <v>#REF!</v>
      </c>
      <c r="L9" s="68">
        <f>申込書!$B$18</f>
        <v>0</v>
      </c>
      <c r="M9" s="68">
        <f>申込書!$C$18</f>
        <v>0</v>
      </c>
      <c r="N9" s="68">
        <f>申込書!$D$18</f>
        <v>0</v>
      </c>
      <c r="O9" s="68"/>
      <c r="P9" s="68">
        <f>申込書!$E$18</f>
        <v>0</v>
      </c>
      <c r="Q9" s="68">
        <f>申込書!$G18</f>
        <v>0</v>
      </c>
      <c r="R9" s="9"/>
      <c r="S9" s="9"/>
    </row>
    <row r="10" spans="1:19" ht="27.75" customHeight="1">
      <c r="A10" s="4">
        <v>8</v>
      </c>
      <c r="B10" s="5" t="e">
        <f>IF(M10="",0,VLOOKUP(M10,#REF!,5,FALSE))</f>
        <v>#REF!</v>
      </c>
      <c r="C10" s="5" t="e">
        <f>IF(N10="",0,VLOOKUP(N10,#REF!,3,FALSE))</f>
        <v>#REF!</v>
      </c>
      <c r="D10" s="5" t="e">
        <f t="shared" si="0"/>
        <v>#REF!</v>
      </c>
      <c r="E10" s="5" t="e">
        <f>IF($D10=E$1,COUNTIF($D$3:D10,E$1),"")</f>
        <v>#REF!</v>
      </c>
      <c r="F10" s="5" t="e">
        <f>IF($D10=F$1,COUNTIF($D$3:$D10,F$1),"")</f>
        <v>#REF!</v>
      </c>
      <c r="G10" s="5" t="e">
        <f>IF($D10=G$1,COUNTIF($D$3:$D10,G$1),"")</f>
        <v>#REF!</v>
      </c>
      <c r="H10" s="5" t="e">
        <f>IF($D10=H$1,COUNTIF($D$3:$D10,H$1),"")</f>
        <v>#REF!</v>
      </c>
      <c r="I10" s="5" t="e">
        <f>IF($D10=I$1,COUNTIF($D$3:$D10,I$1),"")</f>
        <v>#REF!</v>
      </c>
      <c r="J10" s="5" t="e">
        <f>IF($D10=J$1,COUNTIF($D$3:$D10,J$1),"")</f>
        <v>#REF!</v>
      </c>
      <c r="K10" s="5" t="e">
        <f t="shared" si="1"/>
        <v>#REF!</v>
      </c>
      <c r="L10" s="68">
        <f>申込書!$B$19</f>
        <v>0</v>
      </c>
      <c r="M10" s="68">
        <f>申込書!$C$19</f>
        <v>0</v>
      </c>
      <c r="N10" s="68">
        <f>申込書!$D$19</f>
        <v>0</v>
      </c>
      <c r="O10" s="68"/>
      <c r="P10" s="68">
        <f>申込書!$E$19</f>
        <v>0</v>
      </c>
      <c r="Q10" s="68">
        <f>申込書!$G19</f>
        <v>0</v>
      </c>
      <c r="R10" s="9"/>
      <c r="S10" s="9"/>
    </row>
    <row r="11" spans="1:19" ht="27.75" customHeight="1">
      <c r="A11" s="4">
        <v>9</v>
      </c>
      <c r="B11" s="5" t="e">
        <f>IF(M11="",0,VLOOKUP(M11,#REF!,5,FALSE))</f>
        <v>#REF!</v>
      </c>
      <c r="C11" s="5" t="e">
        <f>IF(N11="",0,VLOOKUP(N11,#REF!,3,FALSE))</f>
        <v>#REF!</v>
      </c>
      <c r="D11" s="5" t="e">
        <f t="shared" si="0"/>
        <v>#REF!</v>
      </c>
      <c r="E11" s="5" t="e">
        <f>IF($D11=E$1,COUNTIF($D$3:D11,E$1),"")</f>
        <v>#REF!</v>
      </c>
      <c r="F11" s="5" t="e">
        <f>IF($D11=F$1,COUNTIF($D$3:$D11,F$1),"")</f>
        <v>#REF!</v>
      </c>
      <c r="G11" s="5" t="e">
        <f>IF($D11=G$1,COUNTIF($D$3:$D11,G$1),"")</f>
        <v>#REF!</v>
      </c>
      <c r="H11" s="5" t="e">
        <f>IF($D11=H$1,COUNTIF($D$3:$D11,H$1),"")</f>
        <v>#REF!</v>
      </c>
      <c r="I11" s="5" t="e">
        <f>IF($D11=I$1,COUNTIF($D$3:$D11,I$1),"")</f>
        <v>#REF!</v>
      </c>
      <c r="J11" s="5" t="e">
        <f>IF($D11=J$1,COUNTIF($D$3:$D11,J$1),"")</f>
        <v>#REF!</v>
      </c>
      <c r="K11" s="5" t="e">
        <f t="shared" si="1"/>
        <v>#REF!</v>
      </c>
      <c r="L11" s="68">
        <f>申込書!$B$20</f>
        <v>0</v>
      </c>
      <c r="M11" s="68">
        <f>申込書!$C$20</f>
        <v>0</v>
      </c>
      <c r="N11" s="68">
        <f>申込書!$D$20</f>
        <v>0</v>
      </c>
      <c r="O11" s="68"/>
      <c r="P11" s="68">
        <f>申込書!$E$20</f>
        <v>0</v>
      </c>
      <c r="Q11" s="68">
        <f>申込書!$G20</f>
        <v>0</v>
      </c>
      <c r="R11" s="9"/>
      <c r="S11" s="9"/>
    </row>
    <row r="12" spans="1:19" ht="27.75" customHeight="1">
      <c r="A12" s="4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8">
        <f>申込書!$B$21</f>
        <v>0</v>
      </c>
      <c r="M12" s="68">
        <f>申込書!$C$21</f>
        <v>0</v>
      </c>
      <c r="N12" s="68">
        <f>申込書!$D$21</f>
        <v>0</v>
      </c>
      <c r="O12" s="68"/>
      <c r="P12" s="68">
        <f>申込書!$E$21</f>
        <v>0</v>
      </c>
      <c r="Q12" s="68">
        <f>申込書!$G21</f>
        <v>0</v>
      </c>
      <c r="R12" s="9"/>
      <c r="S12" s="9"/>
    </row>
    <row r="13" spans="1:19" ht="27.75" customHeight="1">
      <c r="A13" s="63">
        <v>21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5">
        <f>申込書!$B$24</f>
        <v>0</v>
      </c>
      <c r="M13" s="65">
        <f>申込書!$C$24</f>
        <v>0</v>
      </c>
      <c r="N13" s="65">
        <f>申込書!$D$24</f>
        <v>0</v>
      </c>
      <c r="O13" s="65"/>
      <c r="P13" s="66" t="str">
        <f>申込書!E$24&amp;"･"&amp;申込書!H$24</f>
        <v>･</v>
      </c>
      <c r="Q13" s="9"/>
      <c r="R13" s="9"/>
      <c r="S13" s="9"/>
    </row>
    <row r="14" spans="1:19" ht="27.75" customHeight="1">
      <c r="A14" s="4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10">
        <f>申込書!$B$25</f>
        <v>0</v>
      </c>
      <c r="M14" s="10">
        <f>申込書!$C$25</f>
        <v>0</v>
      </c>
      <c r="N14" s="10">
        <f>申込書!$D$25</f>
        <v>0</v>
      </c>
      <c r="O14" s="10"/>
      <c r="P14" s="11" t="str">
        <f>申込書!E$25&amp;"･"&amp;申込書!H$25</f>
        <v>･</v>
      </c>
      <c r="Q14" s="9"/>
      <c r="R14" s="9"/>
      <c r="S14" s="9"/>
    </row>
    <row r="15" spans="1:19" ht="27.75" customHeight="1">
      <c r="A15" s="63">
        <v>23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10">
        <f>申込書!$B$26</f>
        <v>0</v>
      </c>
      <c r="M15" s="10">
        <f>申込書!$C$26</f>
        <v>0</v>
      </c>
      <c r="N15" s="10">
        <f>申込書!$D$26</f>
        <v>0</v>
      </c>
      <c r="O15" s="10"/>
      <c r="P15" s="11" t="str">
        <f>申込書!E$26&amp;"･"&amp;申込書!H$26</f>
        <v>･</v>
      </c>
      <c r="Q15" s="9"/>
      <c r="R15" s="9"/>
      <c r="S15" s="9"/>
    </row>
    <row r="16" spans="1:19" ht="27.75" customHeight="1">
      <c r="A16" s="4">
        <v>24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0">
        <f>申込書!$B$27</f>
        <v>0</v>
      </c>
      <c r="M16" s="10">
        <f>申込書!$C$27</f>
        <v>0</v>
      </c>
      <c r="N16" s="10">
        <f>申込書!$D$27</f>
        <v>0</v>
      </c>
      <c r="O16" s="10"/>
      <c r="P16" s="11" t="str">
        <f>申込書!E$27&amp;"･"&amp;申込書!H$27</f>
        <v>･</v>
      </c>
      <c r="Q16" s="9"/>
      <c r="R16" s="9"/>
      <c r="S16" s="9"/>
    </row>
    <row r="17" spans="1:19" ht="27.75" customHeight="1">
      <c r="A17" s="63">
        <v>25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10">
        <f>申込書!$B$28</f>
        <v>0</v>
      </c>
      <c r="M17" s="10">
        <f>申込書!$C$28</f>
        <v>0</v>
      </c>
      <c r="N17" s="10">
        <f>申込書!$D$28</f>
        <v>0</v>
      </c>
      <c r="O17" s="10"/>
      <c r="P17" s="11" t="str">
        <f>申込書!E$28&amp;"･"&amp;申込書!H$28</f>
        <v>･</v>
      </c>
      <c r="Q17" s="9"/>
      <c r="R17" s="9"/>
      <c r="S17" s="9"/>
    </row>
    <row r="18" spans="1:19" ht="27.75" customHeight="1">
      <c r="A18" s="4">
        <v>26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10">
        <f>申込書!$B$29</f>
        <v>0</v>
      </c>
      <c r="M18" s="10">
        <f>申込書!$C$29</f>
        <v>0</v>
      </c>
      <c r="N18" s="10">
        <f>申込書!$D$29</f>
        <v>0</v>
      </c>
      <c r="O18" s="10"/>
      <c r="P18" s="11" t="str">
        <f>申込書!E$29&amp;"･"&amp;申込書!H$29</f>
        <v>･</v>
      </c>
      <c r="Q18" s="9"/>
      <c r="R18" s="9"/>
      <c r="S18" s="9"/>
    </row>
    <row r="19" spans="1:19" ht="27.75" customHeight="1">
      <c r="A19" s="63">
        <v>27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10">
        <f>申込書!$B$30</f>
        <v>0</v>
      </c>
      <c r="M19" s="10">
        <f>申込書!$C$30</f>
        <v>0</v>
      </c>
      <c r="N19" s="10">
        <f>申込書!$D$30</f>
        <v>0</v>
      </c>
      <c r="O19" s="10"/>
      <c r="P19" s="11" t="str">
        <f>申込書!E$30&amp;"･"&amp;申込書!H$30</f>
        <v>･</v>
      </c>
      <c r="Q19" s="9"/>
      <c r="R19" s="9"/>
      <c r="S19" s="9"/>
    </row>
    <row r="20" spans="1:19" ht="27.75" customHeight="1">
      <c r="A20" s="4">
        <v>28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10">
        <f>申込書!$B$31</f>
        <v>0</v>
      </c>
      <c r="M20" s="10">
        <f>申込書!$C$31</f>
        <v>0</v>
      </c>
      <c r="N20" s="10">
        <f>申込書!$D$31</f>
        <v>0</v>
      </c>
      <c r="O20" s="10"/>
      <c r="P20" s="11" t="str">
        <f>申込書!E$31&amp;"･"&amp;申込書!H$31</f>
        <v>･</v>
      </c>
      <c r="Q20" s="9"/>
      <c r="R20" s="9"/>
      <c r="S20" s="9"/>
    </row>
  </sheetData>
  <sheetProtection sheet="1" objects="1" scenarios="1"/>
  <phoneticPr fontId="1"/>
  <pageMargins left="0.78740157480314965" right="0.39370078740157483" top="0.78740157480314965" bottom="0.78740157480314965" header="0.39370078740157483" footer="0.39370078740157483"/>
  <pageSetup paperSize="9" orientation="portrait" blackAndWhite="1" horizontalDpi="4294967292" verticalDpi="300" r:id="rId1"/>
  <headerFooter alignWithMargins="0">
    <oddHeader>&amp;R&amp;P/&amp;N</oddHeader>
    <oddFooter>&amp;L&amp;F 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申込書</vt:lpstr>
      <vt:lpstr>申込書記入例</vt:lpstr>
      <vt:lpstr>名簿(事務局用)</vt:lpstr>
      <vt:lpstr>申込書!Print_Area</vt:lpstr>
      <vt:lpstr>申込書記入例!Print_Area</vt:lpstr>
      <vt:lpstr>シングルス種目</vt:lpstr>
      <vt:lpstr>申込書記入例!ダブルス種目</vt:lpstr>
      <vt:lpstr>ダブルス種目</vt:lpstr>
      <vt:lpstr>申込書記入例!チーム名</vt:lpstr>
      <vt:lpstr>チーム名</vt:lpstr>
      <vt:lpstr>申込書記入例!参加料</vt:lpstr>
      <vt:lpstr>参加料</vt:lpstr>
      <vt:lpstr>申込書!種目</vt:lpstr>
      <vt:lpstr>申込書記入例!種目</vt:lpstr>
      <vt:lpstr>申込書!性別</vt:lpstr>
      <vt:lpstr>申込書記入例!性別</vt:lpstr>
      <vt:lpstr>申込書!領収書</vt:lpstr>
      <vt:lpstr>申込書記入例!領収書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　雅</dc:creator>
  <cp:lastModifiedBy>村松雅</cp:lastModifiedBy>
  <cp:lastPrinted>2015-10-23T23:52:51Z</cp:lastPrinted>
  <dcterms:created xsi:type="dcterms:W3CDTF">2007-06-13T02:07:59Z</dcterms:created>
  <dcterms:modified xsi:type="dcterms:W3CDTF">2016-10-02T13:36:13Z</dcterms:modified>
</cp:coreProperties>
</file>